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6"/>
  </bookViews>
  <sheets>
    <sheet sheetId="1" name="طرف‌حساب‌ها" state="visible" r:id="rId4"/>
    <sheet sheetId="2" name="لیست‌ها" state="hidden" r:id="rId5"/>
    <sheet sheetId="3" name="دفتر پرداخت و دریافت" state="visible" r:id="rId6"/>
    <sheet sheetId="4" name="صورت‌وضعیت‌ها" state="visible" r:id="rId7"/>
    <sheet sheetId="5" name="چک‌ها" state="visible" r:id="rId8"/>
    <sheet sheetId="6" name="کارگران و دستمزد" state="visible" r:id="rId9"/>
    <sheet sheetId="7" name="خلاصهٔ پروژه" state="visible" r:id="rId10"/>
  </sheets>
  <calcPr calcId="171027"/>
</workbook>
</file>

<file path=xl/sharedStrings.xml><?xml version="1.0" encoding="utf-8"?>
<sst xmlns="http://schemas.openxmlformats.org/spreadsheetml/2006/main" count="116" uniqueCount="93">
  <si>
    <t>طرف‌حساب‌ها — قالب رایگان اپتا (apta-acc.ir)</t>
  </si>
  <si>
    <t>نام طرف‌حساب</t>
  </si>
  <si>
    <t>نوع</t>
  </si>
  <si>
    <t>تلفن</t>
  </si>
  <si>
    <t>جمع دریافت از او</t>
  </si>
  <si>
    <t>جمع پرداخت به او</t>
  </si>
  <si>
    <t>مانده (مثبت = او بدهکار)</t>
  </si>
  <si>
    <t>کارفرما / خریدار نمونه</t>
  </si>
  <si>
    <t>کارفرما</t>
  </si>
  <si>
    <t>پیمانکار اسکلت نمونه</t>
  </si>
  <si>
    <t>پیمانکار جزء</t>
  </si>
  <si>
    <t>مصالح‌فروش نمونه</t>
  </si>
  <si>
    <t>مصالح‌فروش</t>
  </si>
  <si>
    <t>کارگر نمونه</t>
  </si>
  <si>
    <t>کارگر</t>
  </si>
  <si>
    <t>مصالح</t>
  </si>
  <si>
    <t>دریافتی</t>
  </si>
  <si>
    <t>در جریان</t>
  </si>
  <si>
    <t>خریدار</t>
  </si>
  <si>
    <t>دستمزد</t>
  </si>
  <si>
    <t>پرداختی</t>
  </si>
  <si>
    <t>وصول‌شده</t>
  </si>
  <si>
    <t>پیمانکاری</t>
  </si>
  <si>
    <t>برگشتی</t>
  </si>
  <si>
    <t>جاری کارگاه</t>
  </si>
  <si>
    <t>باطل</t>
  </si>
  <si>
    <t>زمین و مجوز</t>
  </si>
  <si>
    <t>شریک</t>
  </si>
  <si>
    <t>غیرمستقیم</t>
  </si>
  <si>
    <t>سایر</t>
  </si>
  <si>
    <t>دریافت از کارفرما/خریدار</t>
  </si>
  <si>
    <t>آورده شریک</t>
  </si>
  <si>
    <t>دفتر پرداخت و دریافت — قالب رایگان اپتا (apta-acc.ir)</t>
  </si>
  <si>
    <t>تاریخ (شمسی)</t>
  </si>
  <si>
    <t>شمارهٔ سند</t>
  </si>
  <si>
    <t>شرح</t>
  </si>
  <si>
    <t>طرف‌حساب</t>
  </si>
  <si>
    <t>دسته</t>
  </si>
  <si>
    <t>دریافت (ریال)</t>
  </si>
  <si>
    <t>پرداخت (ریال)</t>
  </si>
  <si>
    <t>حساب بانکی / صندوق</t>
  </si>
  <si>
    <t>ماندهٔ نقد (ریال)</t>
  </si>
  <si>
    <t>۱۴۰۵/۰۷/۰۱</t>
  </si>
  <si>
    <t>ماندهٔ افتتاحیهٔ بانک</t>
  </si>
  <si>
    <t>بانک</t>
  </si>
  <si>
    <t>صورت‌وضعیت‌ها — قالب رایگان اپتا (apta-acc.ir)</t>
  </si>
  <si>
    <t>شمارهٔ صورت‌وضعیت</t>
  </si>
  <si>
    <t>پیمانکار</t>
  </si>
  <si>
    <t>تاریخ</t>
  </si>
  <si>
    <t>مبلغ ناخالص</t>
  </si>
  <si>
    <t>حسن انجام کار</t>
  </si>
  <si>
    <t>سپردهٔ بیمه</t>
  </si>
  <si>
    <t>مالیات تکلیفی</t>
  </si>
  <si>
    <t>استهلاک پیش‌پرداخت</t>
  </si>
  <si>
    <t>خالص پرداختی</t>
  </si>
  <si>
    <t>درصدهای قرارداد (نمونه — از قرارداد و بخشنامهٔ جاری بردارید)</t>
  </si>
  <si>
    <t>چک‌ها — قالب رایگان اپتا (apta-acc.ir)</t>
  </si>
  <si>
    <t>شمارهٔ چک</t>
  </si>
  <si>
    <t>مبلغ (ریال)</t>
  </si>
  <si>
    <t>سررسید (میلادی برای محاسبه)</t>
  </si>
  <si>
    <t>سررسید (شمسی)</t>
  </si>
  <si>
    <t>وضعیت</t>
  </si>
  <si>
    <t>روز مانده تا سررسید</t>
  </si>
  <si>
    <t>کارگران و دستمزد — قالب رایگان اپتا (apta-acc.ir)</t>
  </si>
  <si>
    <t>نام کارگر</t>
  </si>
  <si>
    <t>ماه (مثلاً مهر ۱۴۰۵)</t>
  </si>
  <si>
    <t>روزهای کارکرد</t>
  </si>
  <si>
    <t>دستمزد روزانه (ریال)</t>
  </si>
  <si>
    <t>ساعت اضافه‌کار</t>
  </si>
  <si>
    <t>نرخ هر ساعت اضافه‌کار</t>
  </si>
  <si>
    <t>جمع ناخالص</t>
  </si>
  <si>
    <t>کسر بیمه</t>
  </si>
  <si>
    <t>کسر مالیات</t>
  </si>
  <si>
    <t>علی‌الحساب‌های ماه</t>
  </si>
  <si>
    <t>درصد کسورات فیش (نمونه — طبق مقررات جاری تنظیم کنید)</t>
  </si>
  <si>
    <t>مهر ۱۴۰۵</t>
  </si>
  <si>
    <t>سهم بیمهٔ کارگر</t>
  </si>
  <si>
    <t>مالیات حقوق</t>
  </si>
  <si>
    <t>راهنما: هر ماه برای هر کارگر یک ردیف. علی‌الحساب‌هایی که در طول ماه داده‌اید را در ستون «علی‌الحساب‌های ماه» بنویسید تا از خالص کم شود.</t>
  </si>
  <si>
    <t>خلاصهٔ پروژه — همه‌چیز خودکار از دفتر محاسبه می‌شود</t>
  </si>
  <si>
    <t>نام پروژه:</t>
  </si>
  <si>
    <t>(نام پروژه را اینجا بنویسید)</t>
  </si>
  <si>
    <t>جمع دریافت‌ها</t>
  </si>
  <si>
    <t>جمع پرداخت‌ها</t>
  </si>
  <si>
    <t>ماندهٔ نقد</t>
  </si>
  <si>
    <t/>
  </si>
  <si>
    <t>هزینه به تفکیک دسته</t>
  </si>
  <si>
    <t>چک‌های در جریان (پرداختی)</t>
  </si>
  <si>
    <t>چک‌های در جریان (دریافتی)</t>
  </si>
  <si>
    <t>جمع خالص صورت‌وضعیت‌ها</t>
  </si>
  <si>
    <t>جمع ناخالص دستمزد کارگران (فیش‌ها)</t>
  </si>
  <si>
    <t>جمع خالص پرداختی به کارگران (فیش‌ها)</t>
  </si>
  <si>
    <t>وقتی پروژه‌ها بیشتر شد: نرم‌افزار حسابداری ساختمان اپتا (apta-acc.ir)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</si>
</sst>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910029"/>
      <sz val="13"/>
      <name val="Tahoma"/>
    </font>
    <font>
      <b/>
      <color rgb="FFFFFFFF"/>
      <name val="Tahoma"/>
    </font>
    <font>
      <b/>
    </font>
    <font>
      <b/>
      <color rgb="FF910029"/>
      <sz val="14"/>
    </font>
    <font>
      <u/>
      <color rgb="FF2B6CB0"/>
    </font>
  </fonts>
  <fills count="3">
    <fill>
      <patternFill patternType="none"/>
    </fill>
    <fill>
      <patternFill patternType="gray125"/>
    </fill>
    <fill>
      <patternFill patternType="solid">
        <fgColor rgb="FF91002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9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164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6</xdr:col>
      <xdr:colOff>96000</xdr:colOff>
      <xdr:row>0</xdr:row>
      <xdr:rowOff>34000</xdr:rowOff>
    </xdr:from>
    <xdr:ext cx="586740" cy="419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96000</xdr:colOff>
      <xdr:row>0</xdr:row>
      <xdr:rowOff>34000</xdr:rowOff>
    </xdr:from>
    <xdr:ext cx="586740" cy="419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96000</xdr:colOff>
      <xdr:row>0</xdr:row>
      <xdr:rowOff>34000</xdr:rowOff>
    </xdr:from>
    <xdr:ext cx="586740" cy="419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9</xdr:col>
      <xdr:colOff>96000</xdr:colOff>
      <xdr:row>0</xdr:row>
      <xdr:rowOff>34000</xdr:rowOff>
    </xdr:from>
    <xdr:ext cx="586740" cy="419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11</xdr:col>
      <xdr:colOff>96000</xdr:colOff>
      <xdr:row>0</xdr:row>
      <xdr:rowOff>34000</xdr:rowOff>
    </xdr:from>
    <xdr:ext cx="586740" cy="419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2</xdr:col>
      <xdr:colOff>128000</xdr:colOff>
      <xdr:row>0</xdr:row>
      <xdr:rowOff>96000</xdr:rowOff>
    </xdr:from>
    <xdr:ext cx="1066800" cy="762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apta-acc.ir/hesabdari-sakhtemani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10029"/>
  </sheetPr>
  <dimension ref="A1:F302"/>
  <sheetViews>
    <sheetView workbookViewId="0" rightToLeft="1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6" customWidth="1"/>
    <col min="4" max="5" width="18" style="1" customWidth="1"/>
    <col min="6" max="6" width="22" style="1" customWidth="1"/>
  </cols>
  <sheetData>
    <row r="1" ht="34" customHeight="1" spans="1:6" x14ac:dyDescent="0.25">
      <c r="A1" s="2" t="s">
        <v>0</v>
      </c>
      <c r="B1" s="2"/>
      <c r="C1" s="2"/>
      <c r="D1" s="2"/>
      <c r="E1" s="2"/>
      <c r="F1" s="2"/>
    </row>
    <row r="2" ht="30" customHeight="1" spans="1:6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spans="1:6" x14ac:dyDescent="0.25">
      <c r="A3" t="s">
        <v>7</v>
      </c>
      <c r="B3" t="s">
        <v>8</v>
      </c>
      <c r="D3" s="1">
        <f>IF(A3="","",SUMIF('دفتر پرداخت و دریافت'!$D:$D,A3,'دفتر پرداخت و دریافت'!$F:$F))</f>
      </c>
      <c r="E3" s="1">
        <f>IF(A3="","",SUMIF('دفتر پرداخت و دریافت'!$D:$D,A3,'دفتر پرداخت و دریافت'!$G:$G))</f>
      </c>
      <c r="F3" s="1">
        <f>IF(A3="","",E3-D3)</f>
      </c>
    </row>
    <row r="4" spans="1:6" x14ac:dyDescent="0.25">
      <c r="A4" t="s">
        <v>9</v>
      </c>
      <c r="B4" t="s">
        <v>10</v>
      </c>
      <c r="D4" s="1">
        <f>IF(A4="","",SUMIF('دفتر پرداخت و دریافت'!$D:$D,A4,'دفتر پرداخت و دریافت'!$F:$F))</f>
      </c>
      <c r="E4" s="1">
        <f>IF(A4="","",SUMIF('دفتر پرداخت و دریافت'!$D:$D,A4,'دفتر پرداخت و دریافت'!$G:$G))</f>
      </c>
      <c r="F4" s="1">
        <f>IF(A4="","",E4-D4)</f>
      </c>
    </row>
    <row r="5" spans="1:6" x14ac:dyDescent="0.25">
      <c r="A5" t="s">
        <v>11</v>
      </c>
      <c r="B5" t="s">
        <v>12</v>
      </c>
      <c r="D5" s="1">
        <f>IF(A5="","",SUMIF('دفتر پرداخت و دریافت'!$D:$D,A5,'دفتر پرداخت و دریافت'!$F:$F))</f>
      </c>
      <c r="E5" s="1">
        <f>IF(A5="","",SUMIF('دفتر پرداخت و دریافت'!$D:$D,A5,'دفتر پرداخت و دریافت'!$G:$G))</f>
      </c>
      <c r="F5" s="1">
        <f>IF(A5="","",E5-D5)</f>
      </c>
    </row>
    <row r="6" spans="1:6" x14ac:dyDescent="0.25">
      <c r="A6" t="s">
        <v>13</v>
      </c>
      <c r="B6" t="s">
        <v>14</v>
      </c>
      <c r="D6" s="1">
        <f>IF(A6="","",SUMIF('دفتر پرداخت و دریافت'!$D:$D,A6,'دفتر پرداخت و دریافت'!$F:$F))</f>
      </c>
      <c r="E6" s="1">
        <f>IF(A6="","",SUMIF('دفتر پرداخت و دریافت'!$D:$D,A6,'دفتر پرداخت و دریافت'!$G:$G))</f>
      </c>
      <c r="F6" s="1">
        <f>IF(A6="","",E6-D6)</f>
      </c>
    </row>
    <row r="7" spans="2:6" x14ac:dyDescent="0.25">
      <c r="D7" s="1">
        <f>IF(A7="","",SUMIF('دفتر پرداخت و دریافت'!$D:$D,A7,'دفتر پرداخت و دریافت'!$F:$F))</f>
      </c>
      <c r="E7" s="1">
        <f>IF(A7="","",SUMIF('دفتر پرداخت و دریافت'!$D:$D,A7,'دفتر پرداخت و دریافت'!$G:$G))</f>
      </c>
      <c r="F7" s="1">
        <f>IF(A7="","",E7-D7)</f>
      </c>
    </row>
    <row r="8" spans="2:6" x14ac:dyDescent="0.25">
      <c r="D8" s="1">
        <f>IF(A8="","",SUMIF('دفتر پرداخت و دریافت'!$D:$D,A8,'دفتر پرداخت و دریافت'!$F:$F))</f>
      </c>
      <c r="E8" s="1">
        <f>IF(A8="","",SUMIF('دفتر پرداخت و دریافت'!$D:$D,A8,'دفتر پرداخت و دریافت'!$G:$G))</f>
      </c>
      <c r="F8" s="1">
        <f>IF(A8="","",E8-D8)</f>
      </c>
    </row>
    <row r="9" spans="2:6" x14ac:dyDescent="0.25">
      <c r="D9" s="1">
        <f>IF(A9="","",SUMIF('دفتر پرداخت و دریافت'!$D:$D,A9,'دفتر پرداخت و دریافت'!$F:$F))</f>
      </c>
      <c r="E9" s="1">
        <f>IF(A9="","",SUMIF('دفتر پرداخت و دریافت'!$D:$D,A9,'دفتر پرداخت و دریافت'!$G:$G))</f>
      </c>
      <c r="F9" s="1">
        <f>IF(A9="","",E9-D9)</f>
      </c>
    </row>
    <row r="10" spans="2:6" x14ac:dyDescent="0.25">
      <c r="D10" s="1">
        <f>IF(A10="","",SUMIF('دفتر پرداخت و دریافت'!$D:$D,A10,'دفتر پرداخت و دریافت'!$F:$F))</f>
      </c>
      <c r="E10" s="1">
        <f>IF(A10="","",SUMIF('دفتر پرداخت و دریافت'!$D:$D,A10,'دفتر پرداخت و دریافت'!$G:$G))</f>
      </c>
      <c r="F10" s="1">
        <f>IF(A10="","",E10-D10)</f>
      </c>
    </row>
    <row r="11" spans="2:6" x14ac:dyDescent="0.25">
      <c r="D11" s="1">
        <f>IF(A11="","",SUMIF('دفتر پرداخت و دریافت'!$D:$D,A11,'دفتر پرداخت و دریافت'!$F:$F))</f>
      </c>
      <c r="E11" s="1">
        <f>IF(A11="","",SUMIF('دفتر پرداخت و دریافت'!$D:$D,A11,'دفتر پرداخت و دریافت'!$G:$G))</f>
      </c>
      <c r="F11" s="1">
        <f>IF(A11="","",E11-D11)</f>
      </c>
    </row>
    <row r="12" spans="2:6" x14ac:dyDescent="0.25">
      <c r="D12" s="1">
        <f>IF(A12="","",SUMIF('دفتر پرداخت و دریافت'!$D:$D,A12,'دفتر پرداخت و دریافت'!$F:$F))</f>
      </c>
      <c r="E12" s="1">
        <f>IF(A12="","",SUMIF('دفتر پرداخت و دریافت'!$D:$D,A12,'دفتر پرداخت و دریافت'!$G:$G))</f>
      </c>
      <c r="F12" s="1">
        <f>IF(A12="","",E12-D12)</f>
      </c>
    </row>
    <row r="13" spans="2:6" x14ac:dyDescent="0.25">
      <c r="D13" s="1">
        <f>IF(A13="","",SUMIF('دفتر پرداخت و دریافت'!$D:$D,A13,'دفتر پرداخت و دریافت'!$F:$F))</f>
      </c>
      <c r="E13" s="1">
        <f>IF(A13="","",SUMIF('دفتر پرداخت و دریافت'!$D:$D,A13,'دفتر پرداخت و دریافت'!$G:$G))</f>
      </c>
      <c r="F13" s="1">
        <f>IF(A13="","",E13-D13)</f>
      </c>
    </row>
    <row r="14" spans="2:6" x14ac:dyDescent="0.25">
      <c r="D14" s="1">
        <f>IF(A14="","",SUMIF('دفتر پرداخت و دریافت'!$D:$D,A14,'دفتر پرداخت و دریافت'!$F:$F))</f>
      </c>
      <c r="E14" s="1">
        <f>IF(A14="","",SUMIF('دفتر پرداخت و دریافت'!$D:$D,A14,'دفتر پرداخت و دریافت'!$G:$G))</f>
      </c>
      <c r="F14" s="1">
        <f>IF(A14="","",E14-D14)</f>
      </c>
    </row>
    <row r="15" spans="2:6" x14ac:dyDescent="0.25">
      <c r="D15" s="1">
        <f>IF(A15="","",SUMIF('دفتر پرداخت و دریافت'!$D:$D,A15,'دفتر پرداخت و دریافت'!$F:$F))</f>
      </c>
      <c r="E15" s="1">
        <f>IF(A15="","",SUMIF('دفتر پرداخت و دریافت'!$D:$D,A15,'دفتر پرداخت و دریافت'!$G:$G))</f>
      </c>
      <c r="F15" s="1">
        <f>IF(A15="","",E15-D15)</f>
      </c>
    </row>
    <row r="16" spans="2:6" x14ac:dyDescent="0.25">
      <c r="D16" s="1">
        <f>IF(A16="","",SUMIF('دفتر پرداخت و دریافت'!$D:$D,A16,'دفتر پرداخت و دریافت'!$F:$F))</f>
      </c>
      <c r="E16" s="1">
        <f>IF(A16="","",SUMIF('دفتر پرداخت و دریافت'!$D:$D,A16,'دفتر پرداخت و دریافت'!$G:$G))</f>
      </c>
      <c r="F16" s="1">
        <f>IF(A16="","",E16-D16)</f>
      </c>
    </row>
    <row r="17" spans="2:6" x14ac:dyDescent="0.25">
      <c r="D17" s="1">
        <f>IF(A17="","",SUMIF('دفتر پرداخت و دریافت'!$D:$D,A17,'دفتر پرداخت و دریافت'!$F:$F))</f>
      </c>
      <c r="E17" s="1">
        <f>IF(A17="","",SUMIF('دفتر پرداخت و دریافت'!$D:$D,A17,'دفتر پرداخت و دریافت'!$G:$G))</f>
      </c>
      <c r="F17" s="1">
        <f>IF(A17="","",E17-D17)</f>
      </c>
    </row>
    <row r="18" spans="2:6" x14ac:dyDescent="0.25">
      <c r="D18" s="1">
        <f>IF(A18="","",SUMIF('دفتر پرداخت و دریافت'!$D:$D,A18,'دفتر پرداخت و دریافت'!$F:$F))</f>
      </c>
      <c r="E18" s="1">
        <f>IF(A18="","",SUMIF('دفتر پرداخت و دریافت'!$D:$D,A18,'دفتر پرداخت و دریافت'!$G:$G))</f>
      </c>
      <c r="F18" s="1">
        <f>IF(A18="","",E18-D18)</f>
      </c>
    </row>
    <row r="19" spans="2:6" x14ac:dyDescent="0.25">
      <c r="D19" s="1">
        <f>IF(A19="","",SUMIF('دفتر پرداخت و دریافت'!$D:$D,A19,'دفتر پرداخت و دریافت'!$F:$F))</f>
      </c>
      <c r="E19" s="1">
        <f>IF(A19="","",SUMIF('دفتر پرداخت و دریافت'!$D:$D,A19,'دفتر پرداخت و دریافت'!$G:$G))</f>
      </c>
      <c r="F19" s="1">
        <f>IF(A19="","",E19-D19)</f>
      </c>
    </row>
    <row r="20" spans="2:6" x14ac:dyDescent="0.25">
      <c r="D20" s="1">
        <f>IF(A20="","",SUMIF('دفتر پرداخت و دریافت'!$D:$D,A20,'دفتر پرداخت و دریافت'!$F:$F))</f>
      </c>
      <c r="E20" s="1">
        <f>IF(A20="","",SUMIF('دفتر پرداخت و دریافت'!$D:$D,A20,'دفتر پرداخت و دریافت'!$G:$G))</f>
      </c>
      <c r="F20" s="1">
        <f>IF(A20="","",E20-D20)</f>
      </c>
    </row>
    <row r="21" spans="2:6" x14ac:dyDescent="0.25">
      <c r="D21" s="1">
        <f>IF(A21="","",SUMIF('دفتر پرداخت و دریافت'!$D:$D,A21,'دفتر پرداخت و دریافت'!$F:$F))</f>
      </c>
      <c r="E21" s="1">
        <f>IF(A21="","",SUMIF('دفتر پرداخت و دریافت'!$D:$D,A21,'دفتر پرداخت و دریافت'!$G:$G))</f>
      </c>
      <c r="F21" s="1">
        <f>IF(A21="","",E21-D21)</f>
      </c>
    </row>
    <row r="22" spans="2:6" x14ac:dyDescent="0.25">
      <c r="D22" s="1">
        <f>IF(A22="","",SUMIF('دفتر پرداخت و دریافت'!$D:$D,A22,'دفتر پرداخت و دریافت'!$F:$F))</f>
      </c>
      <c r="E22" s="1">
        <f>IF(A22="","",SUMIF('دفتر پرداخت و دریافت'!$D:$D,A22,'دفتر پرداخت و دریافت'!$G:$G))</f>
      </c>
      <c r="F22" s="1">
        <f>IF(A22="","",E22-D22)</f>
      </c>
    </row>
    <row r="23" spans="2:6" x14ac:dyDescent="0.25">
      <c r="D23" s="1">
        <f>IF(A23="","",SUMIF('دفتر پرداخت و دریافت'!$D:$D,A23,'دفتر پرداخت و دریافت'!$F:$F))</f>
      </c>
      <c r="E23" s="1">
        <f>IF(A23="","",SUMIF('دفتر پرداخت و دریافت'!$D:$D,A23,'دفتر پرداخت و دریافت'!$G:$G))</f>
      </c>
      <c r="F23" s="1">
        <f>IF(A23="","",E23-D23)</f>
      </c>
    </row>
    <row r="24" spans="2:6" x14ac:dyDescent="0.25">
      <c r="D24" s="1">
        <f>IF(A24="","",SUMIF('دفتر پرداخت و دریافت'!$D:$D,A24,'دفتر پرداخت و دریافت'!$F:$F))</f>
      </c>
      <c r="E24" s="1">
        <f>IF(A24="","",SUMIF('دفتر پرداخت و دریافت'!$D:$D,A24,'دفتر پرداخت و دریافت'!$G:$G))</f>
      </c>
      <c r="F24" s="1">
        <f>IF(A24="","",E24-D24)</f>
      </c>
    </row>
    <row r="25" spans="2:6" x14ac:dyDescent="0.25">
      <c r="D25" s="1">
        <f>IF(A25="","",SUMIF('دفتر پرداخت و دریافت'!$D:$D,A25,'دفتر پرداخت و دریافت'!$F:$F))</f>
      </c>
      <c r="E25" s="1">
        <f>IF(A25="","",SUMIF('دفتر پرداخت و دریافت'!$D:$D,A25,'دفتر پرداخت و دریافت'!$G:$G))</f>
      </c>
      <c r="F25" s="1">
        <f>IF(A25="","",E25-D25)</f>
      </c>
    </row>
    <row r="26" spans="2:6" x14ac:dyDescent="0.25">
      <c r="D26" s="1">
        <f>IF(A26="","",SUMIF('دفتر پرداخت و دریافت'!$D:$D,A26,'دفتر پرداخت و دریافت'!$F:$F))</f>
      </c>
      <c r="E26" s="1">
        <f>IF(A26="","",SUMIF('دفتر پرداخت و دریافت'!$D:$D,A26,'دفتر پرداخت و دریافت'!$G:$G))</f>
      </c>
      <c r="F26" s="1">
        <f>IF(A26="","",E26-D26)</f>
      </c>
    </row>
    <row r="27" spans="2:6" x14ac:dyDescent="0.25">
      <c r="D27" s="1">
        <f>IF(A27="","",SUMIF('دفتر پرداخت و دریافت'!$D:$D,A27,'دفتر پرداخت و دریافت'!$F:$F))</f>
      </c>
      <c r="E27" s="1">
        <f>IF(A27="","",SUMIF('دفتر پرداخت و دریافت'!$D:$D,A27,'دفتر پرداخت و دریافت'!$G:$G))</f>
      </c>
      <c r="F27" s="1">
        <f>IF(A27="","",E27-D27)</f>
      </c>
    </row>
    <row r="28" spans="2:6" x14ac:dyDescent="0.25">
      <c r="D28" s="1">
        <f>IF(A28="","",SUMIF('دفتر پرداخت و دریافت'!$D:$D,A28,'دفتر پرداخت و دریافت'!$F:$F))</f>
      </c>
      <c r="E28" s="1">
        <f>IF(A28="","",SUMIF('دفتر پرداخت و دریافت'!$D:$D,A28,'دفتر پرداخت و دریافت'!$G:$G))</f>
      </c>
      <c r="F28" s="1">
        <f>IF(A28="","",E28-D28)</f>
      </c>
    </row>
    <row r="29" spans="2:6" x14ac:dyDescent="0.25">
      <c r="D29" s="1">
        <f>IF(A29="","",SUMIF('دفتر پرداخت و دریافت'!$D:$D,A29,'دفتر پرداخت و دریافت'!$F:$F))</f>
      </c>
      <c r="E29" s="1">
        <f>IF(A29="","",SUMIF('دفتر پرداخت و دریافت'!$D:$D,A29,'دفتر پرداخت و دریافت'!$G:$G))</f>
      </c>
      <c r="F29" s="1">
        <f>IF(A29="","",E29-D29)</f>
      </c>
    </row>
    <row r="30" spans="2:6" x14ac:dyDescent="0.25">
      <c r="D30" s="1">
        <f>IF(A30="","",SUMIF('دفتر پرداخت و دریافت'!$D:$D,A30,'دفتر پرداخت و دریافت'!$F:$F))</f>
      </c>
      <c r="E30" s="1">
        <f>IF(A30="","",SUMIF('دفتر پرداخت و دریافت'!$D:$D,A30,'دفتر پرداخت و دریافت'!$G:$G))</f>
      </c>
      <c r="F30" s="1">
        <f>IF(A30="","",E30-D30)</f>
      </c>
    </row>
    <row r="31" spans="2:6" x14ac:dyDescent="0.25">
      <c r="D31" s="1">
        <f>IF(A31="","",SUMIF('دفتر پرداخت و دریافت'!$D:$D,A31,'دفتر پرداخت و دریافت'!$F:$F))</f>
      </c>
      <c r="E31" s="1">
        <f>IF(A31="","",SUMIF('دفتر پرداخت و دریافت'!$D:$D,A31,'دفتر پرداخت و دریافت'!$G:$G))</f>
      </c>
      <c r="F31" s="1">
        <f>IF(A31="","",E31-D31)</f>
      </c>
    </row>
    <row r="32" spans="2:6" x14ac:dyDescent="0.25">
      <c r="D32" s="1">
        <f>IF(A32="","",SUMIF('دفتر پرداخت و دریافت'!$D:$D,A32,'دفتر پرداخت و دریافت'!$F:$F))</f>
      </c>
      <c r="E32" s="1">
        <f>IF(A32="","",SUMIF('دفتر پرداخت و دریافت'!$D:$D,A32,'دفتر پرداخت و دریافت'!$G:$G))</f>
      </c>
      <c r="F32" s="1">
        <f>IF(A32="","",E32-D32)</f>
      </c>
    </row>
    <row r="33" spans="2:6" x14ac:dyDescent="0.25">
      <c r="D33" s="1">
        <f>IF(A33="","",SUMIF('دفتر پرداخت و دریافت'!$D:$D,A33,'دفتر پرداخت و دریافت'!$F:$F))</f>
      </c>
      <c r="E33" s="1">
        <f>IF(A33="","",SUMIF('دفتر پرداخت و دریافت'!$D:$D,A33,'دفتر پرداخت و دریافت'!$G:$G))</f>
      </c>
      <c r="F33" s="1">
        <f>IF(A33="","",E33-D33)</f>
      </c>
    </row>
    <row r="34" spans="2:6" x14ac:dyDescent="0.25">
      <c r="D34" s="1">
        <f>IF(A34="","",SUMIF('دفتر پرداخت و دریافت'!$D:$D,A34,'دفتر پرداخت و دریافت'!$F:$F))</f>
      </c>
      <c r="E34" s="1">
        <f>IF(A34="","",SUMIF('دفتر پرداخت و دریافت'!$D:$D,A34,'دفتر پرداخت و دریافت'!$G:$G))</f>
      </c>
      <c r="F34" s="1">
        <f>IF(A34="","",E34-D34)</f>
      </c>
    </row>
    <row r="35" spans="2:6" x14ac:dyDescent="0.25">
      <c r="D35" s="1">
        <f>IF(A35="","",SUMIF('دفتر پرداخت و دریافت'!$D:$D,A35,'دفتر پرداخت و دریافت'!$F:$F))</f>
      </c>
      <c r="E35" s="1">
        <f>IF(A35="","",SUMIF('دفتر پرداخت و دریافت'!$D:$D,A35,'دفتر پرداخت و دریافت'!$G:$G))</f>
      </c>
      <c r="F35" s="1">
        <f>IF(A35="","",E35-D35)</f>
      </c>
    </row>
    <row r="36" spans="2:6" x14ac:dyDescent="0.25">
      <c r="D36" s="1">
        <f>IF(A36="","",SUMIF('دفتر پرداخت و دریافت'!$D:$D,A36,'دفتر پرداخت و دریافت'!$F:$F))</f>
      </c>
      <c r="E36" s="1">
        <f>IF(A36="","",SUMIF('دفتر پرداخت و دریافت'!$D:$D,A36,'دفتر پرداخت و دریافت'!$G:$G))</f>
      </c>
      <c r="F36" s="1">
        <f>IF(A36="","",E36-D36)</f>
      </c>
    </row>
    <row r="37" spans="2:6" x14ac:dyDescent="0.25">
      <c r="D37" s="1">
        <f>IF(A37="","",SUMIF('دفتر پرداخت و دریافت'!$D:$D,A37,'دفتر پرداخت و دریافت'!$F:$F))</f>
      </c>
      <c r="E37" s="1">
        <f>IF(A37="","",SUMIF('دفتر پرداخت و دریافت'!$D:$D,A37,'دفتر پرداخت و دریافت'!$G:$G))</f>
      </c>
      <c r="F37" s="1">
        <f>IF(A37="","",E37-D37)</f>
      </c>
    </row>
    <row r="38" spans="2:6" x14ac:dyDescent="0.25">
      <c r="D38" s="1">
        <f>IF(A38="","",SUMIF('دفتر پرداخت و دریافت'!$D:$D,A38,'دفتر پرداخت و دریافت'!$F:$F))</f>
      </c>
      <c r="E38" s="1">
        <f>IF(A38="","",SUMIF('دفتر پرداخت و دریافت'!$D:$D,A38,'دفتر پرداخت و دریافت'!$G:$G))</f>
      </c>
      <c r="F38" s="1">
        <f>IF(A38="","",E38-D38)</f>
      </c>
    </row>
    <row r="39" spans="2:6" x14ac:dyDescent="0.25">
      <c r="D39" s="1">
        <f>IF(A39="","",SUMIF('دفتر پرداخت و دریافت'!$D:$D,A39,'دفتر پرداخت و دریافت'!$F:$F))</f>
      </c>
      <c r="E39" s="1">
        <f>IF(A39="","",SUMIF('دفتر پرداخت و دریافت'!$D:$D,A39,'دفتر پرداخت و دریافت'!$G:$G))</f>
      </c>
      <c r="F39" s="1">
        <f>IF(A39="","",E39-D39)</f>
      </c>
    </row>
    <row r="40" spans="2:6" x14ac:dyDescent="0.25">
      <c r="D40" s="1">
        <f>IF(A40="","",SUMIF('دفتر پرداخت و دریافت'!$D:$D,A40,'دفتر پرداخت و دریافت'!$F:$F))</f>
      </c>
      <c r="E40" s="1">
        <f>IF(A40="","",SUMIF('دفتر پرداخت و دریافت'!$D:$D,A40,'دفتر پرداخت و دریافت'!$G:$G))</f>
      </c>
      <c r="F40" s="1">
        <f>IF(A40="","",E40-D40)</f>
      </c>
    </row>
    <row r="41" spans="2:6" x14ac:dyDescent="0.25">
      <c r="D41" s="1">
        <f>IF(A41="","",SUMIF('دفتر پرداخت و دریافت'!$D:$D,A41,'دفتر پرداخت و دریافت'!$F:$F))</f>
      </c>
      <c r="E41" s="1">
        <f>IF(A41="","",SUMIF('دفتر پرداخت و دریافت'!$D:$D,A41,'دفتر پرداخت و دریافت'!$G:$G))</f>
      </c>
      <c r="F41" s="1">
        <f>IF(A41="","",E41-D41)</f>
      </c>
    </row>
    <row r="42" spans="2:6" x14ac:dyDescent="0.25">
      <c r="D42" s="1">
        <f>IF(A42="","",SUMIF('دفتر پرداخت و دریافت'!$D:$D,A42,'دفتر پرداخت و دریافت'!$F:$F))</f>
      </c>
      <c r="E42" s="1">
        <f>IF(A42="","",SUMIF('دفتر پرداخت و دریافت'!$D:$D,A42,'دفتر پرداخت و دریافت'!$G:$G))</f>
      </c>
      <c r="F42" s="1">
        <f>IF(A42="","",E42-D42)</f>
      </c>
    </row>
    <row r="43" spans="2:6" x14ac:dyDescent="0.25">
      <c r="D43" s="1">
        <f>IF(A43="","",SUMIF('دفتر پرداخت و دریافت'!$D:$D,A43,'دفتر پرداخت و دریافت'!$F:$F))</f>
      </c>
      <c r="E43" s="1">
        <f>IF(A43="","",SUMIF('دفتر پرداخت و دریافت'!$D:$D,A43,'دفتر پرداخت و دریافت'!$G:$G))</f>
      </c>
      <c r="F43" s="1">
        <f>IF(A43="","",E43-D43)</f>
      </c>
    </row>
    <row r="44" spans="2:6" x14ac:dyDescent="0.25">
      <c r="D44" s="1">
        <f>IF(A44="","",SUMIF('دفتر پرداخت و دریافت'!$D:$D,A44,'دفتر پرداخت و دریافت'!$F:$F))</f>
      </c>
      <c r="E44" s="1">
        <f>IF(A44="","",SUMIF('دفتر پرداخت و دریافت'!$D:$D,A44,'دفتر پرداخت و دریافت'!$G:$G))</f>
      </c>
      <c r="F44" s="1">
        <f>IF(A44="","",E44-D44)</f>
      </c>
    </row>
    <row r="45" spans="2:6" x14ac:dyDescent="0.25">
      <c r="D45" s="1">
        <f>IF(A45="","",SUMIF('دفتر پرداخت و دریافت'!$D:$D,A45,'دفتر پرداخت و دریافت'!$F:$F))</f>
      </c>
      <c r="E45" s="1">
        <f>IF(A45="","",SUMIF('دفتر پرداخت و دریافت'!$D:$D,A45,'دفتر پرداخت و دریافت'!$G:$G))</f>
      </c>
      <c r="F45" s="1">
        <f>IF(A45="","",E45-D45)</f>
      </c>
    </row>
    <row r="46" spans="2:6" x14ac:dyDescent="0.25">
      <c r="D46" s="1">
        <f>IF(A46="","",SUMIF('دفتر پرداخت و دریافت'!$D:$D,A46,'دفتر پرداخت و دریافت'!$F:$F))</f>
      </c>
      <c r="E46" s="1">
        <f>IF(A46="","",SUMIF('دفتر پرداخت و دریافت'!$D:$D,A46,'دفتر پرداخت و دریافت'!$G:$G))</f>
      </c>
      <c r="F46" s="1">
        <f>IF(A46="","",E46-D46)</f>
      </c>
    </row>
    <row r="47" spans="2:6" x14ac:dyDescent="0.25">
      <c r="D47" s="1">
        <f>IF(A47="","",SUMIF('دفتر پرداخت و دریافت'!$D:$D,A47,'دفتر پرداخت و دریافت'!$F:$F))</f>
      </c>
      <c r="E47" s="1">
        <f>IF(A47="","",SUMIF('دفتر پرداخت و دریافت'!$D:$D,A47,'دفتر پرداخت و دریافت'!$G:$G))</f>
      </c>
      <c r="F47" s="1">
        <f>IF(A47="","",E47-D47)</f>
      </c>
    </row>
    <row r="48" spans="2:6" x14ac:dyDescent="0.25">
      <c r="D48" s="1">
        <f>IF(A48="","",SUMIF('دفتر پرداخت و دریافت'!$D:$D,A48,'دفتر پرداخت و دریافت'!$F:$F))</f>
      </c>
      <c r="E48" s="1">
        <f>IF(A48="","",SUMIF('دفتر پرداخت و دریافت'!$D:$D,A48,'دفتر پرداخت و دریافت'!$G:$G))</f>
      </c>
      <c r="F48" s="1">
        <f>IF(A48="","",E48-D48)</f>
      </c>
    </row>
    <row r="49" spans="2:6" x14ac:dyDescent="0.25">
      <c r="D49" s="1">
        <f>IF(A49="","",SUMIF('دفتر پرداخت و دریافت'!$D:$D,A49,'دفتر پرداخت و دریافت'!$F:$F))</f>
      </c>
      <c r="E49" s="1">
        <f>IF(A49="","",SUMIF('دفتر پرداخت و دریافت'!$D:$D,A49,'دفتر پرداخت و دریافت'!$G:$G))</f>
      </c>
      <c r="F49" s="1">
        <f>IF(A49="","",E49-D49)</f>
      </c>
    </row>
    <row r="50" spans="2:6" x14ac:dyDescent="0.25">
      <c r="D50" s="1">
        <f>IF(A50="","",SUMIF('دفتر پرداخت و دریافت'!$D:$D,A50,'دفتر پرداخت و دریافت'!$F:$F))</f>
      </c>
      <c r="E50" s="1">
        <f>IF(A50="","",SUMIF('دفتر پرداخت و دریافت'!$D:$D,A50,'دفتر پرداخت و دریافت'!$G:$G))</f>
      </c>
      <c r="F50" s="1">
        <f>IF(A50="","",E50-D50)</f>
      </c>
    </row>
    <row r="51" spans="2:6" x14ac:dyDescent="0.25">
      <c r="D51" s="1">
        <f>IF(A51="","",SUMIF('دفتر پرداخت و دریافت'!$D:$D,A51,'دفتر پرداخت و دریافت'!$F:$F))</f>
      </c>
      <c r="E51" s="1">
        <f>IF(A51="","",SUMIF('دفتر پرداخت و دریافت'!$D:$D,A51,'دفتر پرداخت و دریافت'!$G:$G))</f>
      </c>
      <c r="F51" s="1">
        <f>IF(A51="","",E51-D51)</f>
      </c>
    </row>
    <row r="52" spans="2:6" x14ac:dyDescent="0.25">
      <c r="D52" s="1">
        <f>IF(A52="","",SUMIF('دفتر پرداخت و دریافت'!$D:$D,A52,'دفتر پرداخت و دریافت'!$F:$F))</f>
      </c>
      <c r="E52" s="1">
        <f>IF(A52="","",SUMIF('دفتر پرداخت و دریافت'!$D:$D,A52,'دفتر پرداخت و دریافت'!$G:$G))</f>
      </c>
      <c r="F52" s="1">
        <f>IF(A52="","",E52-D52)</f>
      </c>
    </row>
    <row r="53" spans="2:6" x14ac:dyDescent="0.25">
      <c r="D53" s="1">
        <f>IF(A53="","",SUMIF('دفتر پرداخت و دریافت'!$D:$D,A53,'دفتر پرداخت و دریافت'!$F:$F))</f>
      </c>
      <c r="E53" s="1">
        <f>IF(A53="","",SUMIF('دفتر پرداخت و دریافت'!$D:$D,A53,'دفتر پرداخت و دریافت'!$G:$G))</f>
      </c>
      <c r="F53" s="1">
        <f>IF(A53="","",E53-D53)</f>
      </c>
    </row>
    <row r="54" spans="2:6" x14ac:dyDescent="0.25">
      <c r="D54" s="1">
        <f>IF(A54="","",SUMIF('دفتر پرداخت و دریافت'!$D:$D,A54,'دفتر پرداخت و دریافت'!$F:$F))</f>
      </c>
      <c r="E54" s="1">
        <f>IF(A54="","",SUMIF('دفتر پرداخت و دریافت'!$D:$D,A54,'دفتر پرداخت و دریافت'!$G:$G))</f>
      </c>
      <c r="F54" s="1">
        <f>IF(A54="","",E54-D54)</f>
      </c>
    </row>
    <row r="55" spans="2:6" x14ac:dyDescent="0.25">
      <c r="D55" s="1">
        <f>IF(A55="","",SUMIF('دفتر پرداخت و دریافت'!$D:$D,A55,'دفتر پرداخت و دریافت'!$F:$F))</f>
      </c>
      <c r="E55" s="1">
        <f>IF(A55="","",SUMIF('دفتر پرداخت و دریافت'!$D:$D,A55,'دفتر پرداخت و دریافت'!$G:$G))</f>
      </c>
      <c r="F55" s="1">
        <f>IF(A55="","",E55-D55)</f>
      </c>
    </row>
    <row r="56" spans="2:6" x14ac:dyDescent="0.25">
      <c r="D56" s="1">
        <f>IF(A56="","",SUMIF('دفتر پرداخت و دریافت'!$D:$D,A56,'دفتر پرداخت و دریافت'!$F:$F))</f>
      </c>
      <c r="E56" s="1">
        <f>IF(A56="","",SUMIF('دفتر پرداخت و دریافت'!$D:$D,A56,'دفتر پرداخت و دریافت'!$G:$G))</f>
      </c>
      <c r="F56" s="1">
        <f>IF(A56="","",E56-D56)</f>
      </c>
    </row>
    <row r="57" spans="2:6" x14ac:dyDescent="0.25">
      <c r="D57" s="1">
        <f>IF(A57="","",SUMIF('دفتر پرداخت و دریافت'!$D:$D,A57,'دفتر پرداخت و دریافت'!$F:$F))</f>
      </c>
      <c r="E57" s="1">
        <f>IF(A57="","",SUMIF('دفتر پرداخت و دریافت'!$D:$D,A57,'دفتر پرداخت و دریافت'!$G:$G))</f>
      </c>
      <c r="F57" s="1">
        <f>IF(A57="","",E57-D57)</f>
      </c>
    </row>
    <row r="58" spans="2:6" x14ac:dyDescent="0.25">
      <c r="D58" s="1">
        <f>IF(A58="","",SUMIF('دفتر پرداخت و دریافت'!$D:$D,A58,'دفتر پرداخت و دریافت'!$F:$F))</f>
      </c>
      <c r="E58" s="1">
        <f>IF(A58="","",SUMIF('دفتر پرداخت و دریافت'!$D:$D,A58,'دفتر پرداخت و دریافت'!$G:$G))</f>
      </c>
      <c r="F58" s="1">
        <f>IF(A58="","",E58-D58)</f>
      </c>
    </row>
    <row r="59" spans="2:6" x14ac:dyDescent="0.25">
      <c r="D59" s="1">
        <f>IF(A59="","",SUMIF('دفتر پرداخت و دریافت'!$D:$D,A59,'دفتر پرداخت و دریافت'!$F:$F))</f>
      </c>
      <c r="E59" s="1">
        <f>IF(A59="","",SUMIF('دفتر پرداخت و دریافت'!$D:$D,A59,'دفتر پرداخت و دریافت'!$G:$G))</f>
      </c>
      <c r="F59" s="1">
        <f>IF(A59="","",E59-D59)</f>
      </c>
    </row>
    <row r="60" spans="2:6" x14ac:dyDescent="0.25">
      <c r="D60" s="1">
        <f>IF(A60="","",SUMIF('دفتر پرداخت و دریافت'!$D:$D,A60,'دفتر پرداخت و دریافت'!$F:$F))</f>
      </c>
      <c r="E60" s="1">
        <f>IF(A60="","",SUMIF('دفتر پرداخت و دریافت'!$D:$D,A60,'دفتر پرداخت و دریافت'!$G:$G))</f>
      </c>
      <c r="F60" s="1">
        <f>IF(A60="","",E60-D60)</f>
      </c>
    </row>
    <row r="61" spans="2:6" x14ac:dyDescent="0.25">
      <c r="D61" s="1">
        <f>IF(A61="","",SUMIF('دفتر پرداخت و دریافت'!$D:$D,A61,'دفتر پرداخت و دریافت'!$F:$F))</f>
      </c>
      <c r="E61" s="1">
        <f>IF(A61="","",SUMIF('دفتر پرداخت و دریافت'!$D:$D,A61,'دفتر پرداخت و دریافت'!$G:$G))</f>
      </c>
      <c r="F61" s="1">
        <f>IF(A61="","",E61-D61)</f>
      </c>
    </row>
    <row r="62" spans="2:6" x14ac:dyDescent="0.25">
      <c r="D62" s="1">
        <f>IF(A62="","",SUMIF('دفتر پرداخت و دریافت'!$D:$D,A62,'دفتر پرداخت و دریافت'!$F:$F))</f>
      </c>
      <c r="E62" s="1">
        <f>IF(A62="","",SUMIF('دفتر پرداخت و دریافت'!$D:$D,A62,'دفتر پرداخت و دریافت'!$G:$G))</f>
      </c>
      <c r="F62" s="1">
        <f>IF(A62="","",E62-D62)</f>
      </c>
    </row>
    <row r="63" spans="2:6" x14ac:dyDescent="0.25">
      <c r="D63" s="1">
        <f>IF(A63="","",SUMIF('دفتر پرداخت و دریافت'!$D:$D,A63,'دفتر پرداخت و دریافت'!$F:$F))</f>
      </c>
      <c r="E63" s="1">
        <f>IF(A63="","",SUMIF('دفتر پرداخت و دریافت'!$D:$D,A63,'دفتر پرداخت و دریافت'!$G:$G))</f>
      </c>
      <c r="F63" s="1">
        <f>IF(A63="","",E63-D63)</f>
      </c>
    </row>
    <row r="64" spans="2:6" x14ac:dyDescent="0.25">
      <c r="D64" s="1">
        <f>IF(A64="","",SUMIF('دفتر پرداخت و دریافت'!$D:$D,A64,'دفتر پرداخت و دریافت'!$F:$F))</f>
      </c>
      <c r="E64" s="1">
        <f>IF(A64="","",SUMIF('دفتر پرداخت و دریافت'!$D:$D,A64,'دفتر پرداخت و دریافت'!$G:$G))</f>
      </c>
      <c r="F64" s="1">
        <f>IF(A64="","",E64-D64)</f>
      </c>
    </row>
    <row r="65" spans="2:6" x14ac:dyDescent="0.25">
      <c r="D65" s="1">
        <f>IF(A65="","",SUMIF('دفتر پرداخت و دریافت'!$D:$D,A65,'دفتر پرداخت و دریافت'!$F:$F))</f>
      </c>
      <c r="E65" s="1">
        <f>IF(A65="","",SUMIF('دفتر پرداخت و دریافت'!$D:$D,A65,'دفتر پرداخت و دریافت'!$G:$G))</f>
      </c>
      <c r="F65" s="1">
        <f>IF(A65="","",E65-D65)</f>
      </c>
    </row>
    <row r="66" spans="2:6" x14ac:dyDescent="0.25">
      <c r="D66" s="1">
        <f>IF(A66="","",SUMIF('دفتر پرداخت و دریافت'!$D:$D,A66,'دفتر پرداخت و دریافت'!$F:$F))</f>
      </c>
      <c r="E66" s="1">
        <f>IF(A66="","",SUMIF('دفتر پرداخت و دریافت'!$D:$D,A66,'دفتر پرداخت و دریافت'!$G:$G))</f>
      </c>
      <c r="F66" s="1">
        <f>IF(A66="","",E66-D66)</f>
      </c>
    </row>
    <row r="67" spans="2:6" x14ac:dyDescent="0.25">
      <c r="D67" s="1">
        <f>IF(A67="","",SUMIF('دفتر پرداخت و دریافت'!$D:$D,A67,'دفتر پرداخت و دریافت'!$F:$F))</f>
      </c>
      <c r="E67" s="1">
        <f>IF(A67="","",SUMIF('دفتر پرداخت و دریافت'!$D:$D,A67,'دفتر پرداخت و دریافت'!$G:$G))</f>
      </c>
      <c r="F67" s="1">
        <f>IF(A67="","",E67-D67)</f>
      </c>
    </row>
    <row r="68" spans="2:6" x14ac:dyDescent="0.25">
      <c r="D68" s="1">
        <f>IF(A68="","",SUMIF('دفتر پرداخت و دریافت'!$D:$D,A68,'دفتر پرداخت و دریافت'!$F:$F))</f>
      </c>
      <c r="E68" s="1">
        <f>IF(A68="","",SUMIF('دفتر پرداخت و دریافت'!$D:$D,A68,'دفتر پرداخت و دریافت'!$G:$G))</f>
      </c>
      <c r="F68" s="1">
        <f>IF(A68="","",E68-D68)</f>
      </c>
    </row>
    <row r="69" spans="2:6" x14ac:dyDescent="0.25">
      <c r="D69" s="1">
        <f>IF(A69="","",SUMIF('دفتر پرداخت و دریافت'!$D:$D,A69,'دفتر پرداخت و دریافت'!$F:$F))</f>
      </c>
      <c r="E69" s="1">
        <f>IF(A69="","",SUMIF('دفتر پرداخت و دریافت'!$D:$D,A69,'دفتر پرداخت و دریافت'!$G:$G))</f>
      </c>
      <c r="F69" s="1">
        <f>IF(A69="","",E69-D69)</f>
      </c>
    </row>
    <row r="70" spans="2:6" x14ac:dyDescent="0.25">
      <c r="D70" s="1">
        <f>IF(A70="","",SUMIF('دفتر پرداخت و دریافت'!$D:$D,A70,'دفتر پرداخت و دریافت'!$F:$F))</f>
      </c>
      <c r="E70" s="1">
        <f>IF(A70="","",SUMIF('دفتر پرداخت و دریافت'!$D:$D,A70,'دفتر پرداخت و دریافت'!$G:$G))</f>
      </c>
      <c r="F70" s="1">
        <f>IF(A70="","",E70-D70)</f>
      </c>
    </row>
    <row r="71" spans="2:6" x14ac:dyDescent="0.25">
      <c r="D71" s="1">
        <f>IF(A71="","",SUMIF('دفتر پرداخت و دریافت'!$D:$D,A71,'دفتر پرداخت و دریافت'!$F:$F))</f>
      </c>
      <c r="E71" s="1">
        <f>IF(A71="","",SUMIF('دفتر پرداخت و دریافت'!$D:$D,A71,'دفتر پرداخت و دریافت'!$G:$G))</f>
      </c>
      <c r="F71" s="1">
        <f>IF(A71="","",E71-D71)</f>
      </c>
    </row>
    <row r="72" spans="2:6" x14ac:dyDescent="0.25">
      <c r="D72" s="1">
        <f>IF(A72="","",SUMIF('دفتر پرداخت و دریافت'!$D:$D,A72,'دفتر پرداخت و دریافت'!$F:$F))</f>
      </c>
      <c r="E72" s="1">
        <f>IF(A72="","",SUMIF('دفتر پرداخت و دریافت'!$D:$D,A72,'دفتر پرداخت و دریافت'!$G:$G))</f>
      </c>
      <c r="F72" s="1">
        <f>IF(A72="","",E72-D72)</f>
      </c>
    </row>
    <row r="73" spans="2:6" x14ac:dyDescent="0.25">
      <c r="D73" s="1">
        <f>IF(A73="","",SUMIF('دفتر پرداخت و دریافت'!$D:$D,A73,'دفتر پرداخت و دریافت'!$F:$F))</f>
      </c>
      <c r="E73" s="1">
        <f>IF(A73="","",SUMIF('دفتر پرداخت و دریافت'!$D:$D,A73,'دفتر پرداخت و دریافت'!$G:$G))</f>
      </c>
      <c r="F73" s="1">
        <f>IF(A73="","",E73-D73)</f>
      </c>
    </row>
    <row r="74" spans="2:6" x14ac:dyDescent="0.25">
      <c r="D74" s="1">
        <f>IF(A74="","",SUMIF('دفتر پرداخت و دریافت'!$D:$D,A74,'دفتر پرداخت و دریافت'!$F:$F))</f>
      </c>
      <c r="E74" s="1">
        <f>IF(A74="","",SUMIF('دفتر پرداخت و دریافت'!$D:$D,A74,'دفتر پرداخت و دریافت'!$G:$G))</f>
      </c>
      <c r="F74" s="1">
        <f>IF(A74="","",E74-D74)</f>
      </c>
    </row>
    <row r="75" spans="2:6" x14ac:dyDescent="0.25">
      <c r="D75" s="1">
        <f>IF(A75="","",SUMIF('دفتر پرداخت و دریافت'!$D:$D,A75,'دفتر پرداخت و دریافت'!$F:$F))</f>
      </c>
      <c r="E75" s="1">
        <f>IF(A75="","",SUMIF('دفتر پرداخت و دریافت'!$D:$D,A75,'دفتر پرداخت و دریافت'!$G:$G))</f>
      </c>
      <c r="F75" s="1">
        <f>IF(A75="","",E75-D75)</f>
      </c>
    </row>
    <row r="76" spans="2:6" x14ac:dyDescent="0.25">
      <c r="D76" s="1">
        <f>IF(A76="","",SUMIF('دفتر پرداخت و دریافت'!$D:$D,A76,'دفتر پرداخت و دریافت'!$F:$F))</f>
      </c>
      <c r="E76" s="1">
        <f>IF(A76="","",SUMIF('دفتر پرداخت و دریافت'!$D:$D,A76,'دفتر پرداخت و دریافت'!$G:$G))</f>
      </c>
      <c r="F76" s="1">
        <f>IF(A76="","",E76-D76)</f>
      </c>
    </row>
    <row r="77" spans="2:6" x14ac:dyDescent="0.25">
      <c r="D77" s="1">
        <f>IF(A77="","",SUMIF('دفتر پرداخت و دریافت'!$D:$D,A77,'دفتر پرداخت و دریافت'!$F:$F))</f>
      </c>
      <c r="E77" s="1">
        <f>IF(A77="","",SUMIF('دفتر پرداخت و دریافت'!$D:$D,A77,'دفتر پرداخت و دریافت'!$G:$G))</f>
      </c>
      <c r="F77" s="1">
        <f>IF(A77="","",E77-D77)</f>
      </c>
    </row>
    <row r="78" spans="2:6" x14ac:dyDescent="0.25">
      <c r="D78" s="1">
        <f>IF(A78="","",SUMIF('دفتر پرداخت و دریافت'!$D:$D,A78,'دفتر پرداخت و دریافت'!$F:$F))</f>
      </c>
      <c r="E78" s="1">
        <f>IF(A78="","",SUMIF('دفتر پرداخت و دریافت'!$D:$D,A78,'دفتر پرداخت و دریافت'!$G:$G))</f>
      </c>
      <c r="F78" s="1">
        <f>IF(A78="","",E78-D78)</f>
      </c>
    </row>
    <row r="79" spans="2:6" x14ac:dyDescent="0.25">
      <c r="D79" s="1">
        <f>IF(A79="","",SUMIF('دفتر پرداخت و دریافت'!$D:$D,A79,'دفتر پرداخت و دریافت'!$F:$F))</f>
      </c>
      <c r="E79" s="1">
        <f>IF(A79="","",SUMIF('دفتر پرداخت و دریافت'!$D:$D,A79,'دفتر پرداخت و دریافت'!$G:$G))</f>
      </c>
      <c r="F79" s="1">
        <f>IF(A79="","",E79-D79)</f>
      </c>
    </row>
    <row r="80" spans="2:6" x14ac:dyDescent="0.25">
      <c r="D80" s="1">
        <f>IF(A80="","",SUMIF('دفتر پرداخت و دریافت'!$D:$D,A80,'دفتر پرداخت و دریافت'!$F:$F))</f>
      </c>
      <c r="E80" s="1">
        <f>IF(A80="","",SUMIF('دفتر پرداخت و دریافت'!$D:$D,A80,'دفتر پرداخت و دریافت'!$G:$G))</f>
      </c>
      <c r="F80" s="1">
        <f>IF(A80="","",E80-D80)</f>
      </c>
    </row>
    <row r="81" spans="2:6" x14ac:dyDescent="0.25">
      <c r="D81" s="1">
        <f>IF(A81="","",SUMIF('دفتر پرداخت و دریافت'!$D:$D,A81,'دفتر پرداخت و دریافت'!$F:$F))</f>
      </c>
      <c r="E81" s="1">
        <f>IF(A81="","",SUMIF('دفتر پرداخت و دریافت'!$D:$D,A81,'دفتر پرداخت و دریافت'!$G:$G))</f>
      </c>
      <c r="F81" s="1">
        <f>IF(A81="","",E81-D81)</f>
      </c>
    </row>
    <row r="82" spans="2:6" x14ac:dyDescent="0.25">
      <c r="D82" s="1">
        <f>IF(A82="","",SUMIF('دفتر پرداخت و دریافت'!$D:$D,A82,'دفتر پرداخت و دریافت'!$F:$F))</f>
      </c>
      <c r="E82" s="1">
        <f>IF(A82="","",SUMIF('دفتر پرداخت و دریافت'!$D:$D,A82,'دفتر پرداخت و دریافت'!$G:$G))</f>
      </c>
      <c r="F82" s="1">
        <f>IF(A82="","",E82-D82)</f>
      </c>
    </row>
    <row r="83" spans="2:6" x14ac:dyDescent="0.25">
      <c r="D83" s="1">
        <f>IF(A83="","",SUMIF('دفتر پرداخت و دریافت'!$D:$D,A83,'دفتر پرداخت و دریافت'!$F:$F))</f>
      </c>
      <c r="E83" s="1">
        <f>IF(A83="","",SUMIF('دفتر پرداخت و دریافت'!$D:$D,A83,'دفتر پرداخت و دریافت'!$G:$G))</f>
      </c>
      <c r="F83" s="1">
        <f>IF(A83="","",E83-D83)</f>
      </c>
    </row>
    <row r="84" spans="2:6" x14ac:dyDescent="0.25">
      <c r="D84" s="1">
        <f>IF(A84="","",SUMIF('دفتر پرداخت و دریافت'!$D:$D,A84,'دفتر پرداخت و دریافت'!$F:$F))</f>
      </c>
      <c r="E84" s="1">
        <f>IF(A84="","",SUMIF('دفتر پرداخت و دریافت'!$D:$D,A84,'دفتر پرداخت و دریافت'!$G:$G))</f>
      </c>
      <c r="F84" s="1">
        <f>IF(A84="","",E84-D84)</f>
      </c>
    </row>
    <row r="85" spans="2:6" x14ac:dyDescent="0.25">
      <c r="D85" s="1">
        <f>IF(A85="","",SUMIF('دفتر پرداخت و دریافت'!$D:$D,A85,'دفتر پرداخت و دریافت'!$F:$F))</f>
      </c>
      <c r="E85" s="1">
        <f>IF(A85="","",SUMIF('دفتر پرداخت و دریافت'!$D:$D,A85,'دفتر پرداخت و دریافت'!$G:$G))</f>
      </c>
      <c r="F85" s="1">
        <f>IF(A85="","",E85-D85)</f>
      </c>
    </row>
    <row r="86" spans="2:6" x14ac:dyDescent="0.25">
      <c r="D86" s="1">
        <f>IF(A86="","",SUMIF('دفتر پرداخت و دریافت'!$D:$D,A86,'دفتر پرداخت و دریافت'!$F:$F))</f>
      </c>
      <c r="E86" s="1">
        <f>IF(A86="","",SUMIF('دفتر پرداخت و دریافت'!$D:$D,A86,'دفتر پرداخت و دریافت'!$G:$G))</f>
      </c>
      <c r="F86" s="1">
        <f>IF(A86="","",E86-D86)</f>
      </c>
    </row>
    <row r="87" spans="2:6" x14ac:dyDescent="0.25">
      <c r="D87" s="1">
        <f>IF(A87="","",SUMIF('دفتر پرداخت و دریافت'!$D:$D,A87,'دفتر پرداخت و دریافت'!$F:$F))</f>
      </c>
      <c r="E87" s="1">
        <f>IF(A87="","",SUMIF('دفتر پرداخت و دریافت'!$D:$D,A87,'دفتر پرداخت و دریافت'!$G:$G))</f>
      </c>
      <c r="F87" s="1">
        <f>IF(A87="","",E87-D87)</f>
      </c>
    </row>
    <row r="88" spans="2:6" x14ac:dyDescent="0.25">
      <c r="D88" s="1">
        <f>IF(A88="","",SUMIF('دفتر پرداخت و دریافت'!$D:$D,A88,'دفتر پرداخت و دریافت'!$F:$F))</f>
      </c>
      <c r="E88" s="1">
        <f>IF(A88="","",SUMIF('دفتر پرداخت و دریافت'!$D:$D,A88,'دفتر پرداخت و دریافت'!$G:$G))</f>
      </c>
      <c r="F88" s="1">
        <f>IF(A88="","",E88-D88)</f>
      </c>
    </row>
    <row r="89" spans="2:6" x14ac:dyDescent="0.25">
      <c r="D89" s="1">
        <f>IF(A89="","",SUMIF('دفتر پرداخت و دریافت'!$D:$D,A89,'دفتر پرداخت و دریافت'!$F:$F))</f>
      </c>
      <c r="E89" s="1">
        <f>IF(A89="","",SUMIF('دفتر پرداخت و دریافت'!$D:$D,A89,'دفتر پرداخت و دریافت'!$G:$G))</f>
      </c>
      <c r="F89" s="1">
        <f>IF(A89="","",E89-D89)</f>
      </c>
    </row>
    <row r="90" spans="2:6" x14ac:dyDescent="0.25">
      <c r="D90" s="1">
        <f>IF(A90="","",SUMIF('دفتر پرداخت و دریافت'!$D:$D,A90,'دفتر پرداخت و دریافت'!$F:$F))</f>
      </c>
      <c r="E90" s="1">
        <f>IF(A90="","",SUMIF('دفتر پرداخت و دریافت'!$D:$D,A90,'دفتر پرداخت و دریافت'!$G:$G))</f>
      </c>
      <c r="F90" s="1">
        <f>IF(A90="","",E90-D90)</f>
      </c>
    </row>
    <row r="91" spans="2:6" x14ac:dyDescent="0.25">
      <c r="D91" s="1">
        <f>IF(A91="","",SUMIF('دفتر پرداخت و دریافت'!$D:$D,A91,'دفتر پرداخت و دریافت'!$F:$F))</f>
      </c>
      <c r="E91" s="1">
        <f>IF(A91="","",SUMIF('دفتر پرداخت و دریافت'!$D:$D,A91,'دفتر پرداخت و دریافت'!$G:$G))</f>
      </c>
      <c r="F91" s="1">
        <f>IF(A91="","",E91-D91)</f>
      </c>
    </row>
    <row r="92" spans="2:6" x14ac:dyDescent="0.25">
      <c r="D92" s="1">
        <f>IF(A92="","",SUMIF('دفتر پرداخت و دریافت'!$D:$D,A92,'دفتر پرداخت و دریافت'!$F:$F))</f>
      </c>
      <c r="E92" s="1">
        <f>IF(A92="","",SUMIF('دفتر پرداخت و دریافت'!$D:$D,A92,'دفتر پرداخت و دریافت'!$G:$G))</f>
      </c>
      <c r="F92" s="1">
        <f>IF(A92="","",E92-D92)</f>
      </c>
    </row>
    <row r="93" spans="2:6" x14ac:dyDescent="0.25">
      <c r="D93" s="1">
        <f>IF(A93="","",SUMIF('دفتر پرداخت و دریافت'!$D:$D,A93,'دفتر پرداخت و دریافت'!$F:$F))</f>
      </c>
      <c r="E93" s="1">
        <f>IF(A93="","",SUMIF('دفتر پرداخت و دریافت'!$D:$D,A93,'دفتر پرداخت و دریافت'!$G:$G))</f>
      </c>
      <c r="F93" s="1">
        <f>IF(A93="","",E93-D93)</f>
      </c>
    </row>
    <row r="94" spans="2:6" x14ac:dyDescent="0.25">
      <c r="D94" s="1">
        <f>IF(A94="","",SUMIF('دفتر پرداخت و دریافت'!$D:$D,A94,'دفتر پرداخت و دریافت'!$F:$F))</f>
      </c>
      <c r="E94" s="1">
        <f>IF(A94="","",SUMIF('دفتر پرداخت و دریافت'!$D:$D,A94,'دفتر پرداخت و دریافت'!$G:$G))</f>
      </c>
      <c r="F94" s="1">
        <f>IF(A94="","",E94-D94)</f>
      </c>
    </row>
    <row r="95" spans="2:6" x14ac:dyDescent="0.25">
      <c r="D95" s="1">
        <f>IF(A95="","",SUMIF('دفتر پرداخت و دریافت'!$D:$D,A95,'دفتر پرداخت و دریافت'!$F:$F))</f>
      </c>
      <c r="E95" s="1">
        <f>IF(A95="","",SUMIF('دفتر پرداخت و دریافت'!$D:$D,A95,'دفتر پرداخت و دریافت'!$G:$G))</f>
      </c>
      <c r="F95" s="1">
        <f>IF(A95="","",E95-D95)</f>
      </c>
    </row>
    <row r="96" spans="2:6" x14ac:dyDescent="0.25">
      <c r="D96" s="1">
        <f>IF(A96="","",SUMIF('دفتر پرداخت و دریافت'!$D:$D,A96,'دفتر پرداخت و دریافت'!$F:$F))</f>
      </c>
      <c r="E96" s="1">
        <f>IF(A96="","",SUMIF('دفتر پرداخت و دریافت'!$D:$D,A96,'دفتر پرداخت و دریافت'!$G:$G))</f>
      </c>
      <c r="F96" s="1">
        <f>IF(A96="","",E96-D96)</f>
      </c>
    </row>
    <row r="97" spans="2:6" x14ac:dyDescent="0.25">
      <c r="D97" s="1">
        <f>IF(A97="","",SUMIF('دفتر پرداخت و دریافت'!$D:$D,A97,'دفتر پرداخت و دریافت'!$F:$F))</f>
      </c>
      <c r="E97" s="1">
        <f>IF(A97="","",SUMIF('دفتر پرداخت و دریافت'!$D:$D,A97,'دفتر پرداخت و دریافت'!$G:$G))</f>
      </c>
      <c r="F97" s="1">
        <f>IF(A97="","",E97-D97)</f>
      </c>
    </row>
    <row r="98" spans="2:6" x14ac:dyDescent="0.25">
      <c r="D98" s="1">
        <f>IF(A98="","",SUMIF('دفتر پرداخت و دریافت'!$D:$D,A98,'دفتر پرداخت و دریافت'!$F:$F))</f>
      </c>
      <c r="E98" s="1">
        <f>IF(A98="","",SUMIF('دفتر پرداخت و دریافت'!$D:$D,A98,'دفتر پرداخت و دریافت'!$G:$G))</f>
      </c>
      <c r="F98" s="1">
        <f>IF(A98="","",E98-D98)</f>
      </c>
    </row>
    <row r="99" spans="2:6" x14ac:dyDescent="0.25">
      <c r="D99" s="1">
        <f>IF(A99="","",SUMIF('دفتر پرداخت و دریافت'!$D:$D,A99,'دفتر پرداخت و دریافت'!$F:$F))</f>
      </c>
      <c r="E99" s="1">
        <f>IF(A99="","",SUMIF('دفتر پرداخت و دریافت'!$D:$D,A99,'دفتر پرداخت و دریافت'!$G:$G))</f>
      </c>
      <c r="F99" s="1">
        <f>IF(A99="","",E99-D99)</f>
      </c>
    </row>
    <row r="100" spans="2:6" x14ac:dyDescent="0.25">
      <c r="D100" s="1">
        <f>IF(A100="","",SUMIF('دفتر پرداخت و دریافت'!$D:$D,A100,'دفتر پرداخت و دریافت'!$F:$F))</f>
      </c>
      <c r="E100" s="1">
        <f>IF(A100="","",SUMIF('دفتر پرداخت و دریافت'!$D:$D,A100,'دفتر پرداخت و دریافت'!$G:$G))</f>
      </c>
      <c r="F100" s="1">
        <f>IF(A100="","",E100-D100)</f>
      </c>
    </row>
    <row r="101" spans="2:6" x14ac:dyDescent="0.25">
      <c r="D101" s="1">
        <f>IF(A101="","",SUMIF('دفتر پرداخت و دریافت'!$D:$D,A101,'دفتر پرداخت و دریافت'!$F:$F))</f>
      </c>
      <c r="E101" s="1">
        <f>IF(A101="","",SUMIF('دفتر پرداخت و دریافت'!$D:$D,A101,'دفتر پرداخت و دریافت'!$G:$G))</f>
      </c>
      <c r="F101" s="1">
        <f>IF(A101="","",E101-D101)</f>
      </c>
    </row>
    <row r="102" spans="2:6" x14ac:dyDescent="0.25">
      <c r="D102" s="1">
        <f>IF(A102="","",SUMIF('دفتر پرداخت و دریافت'!$D:$D,A102,'دفتر پرداخت و دریافت'!$F:$F))</f>
      </c>
      <c r="E102" s="1">
        <f>IF(A102="","",SUMIF('دفتر پرداخت و دریافت'!$D:$D,A102,'دفتر پرداخت و دریافت'!$G:$G))</f>
      </c>
      <c r="F102" s="1">
        <f>IF(A102="","",E102-D102)</f>
      </c>
    </row>
    <row r="103" spans="2:6" x14ac:dyDescent="0.25">
      <c r="D103" s="1">
        <f>IF(A103="","",SUMIF('دفتر پرداخت و دریافت'!$D:$D,A103,'دفتر پرداخت و دریافت'!$F:$F))</f>
      </c>
      <c r="E103" s="1">
        <f>IF(A103="","",SUMIF('دفتر پرداخت و دریافت'!$D:$D,A103,'دفتر پرداخت و دریافت'!$G:$G))</f>
      </c>
      <c r="F103" s="1">
        <f>IF(A103="","",E103-D103)</f>
      </c>
    </row>
    <row r="104" spans="2:6" x14ac:dyDescent="0.25">
      <c r="D104" s="1">
        <f>IF(A104="","",SUMIF('دفتر پرداخت و دریافت'!$D:$D,A104,'دفتر پرداخت و دریافت'!$F:$F))</f>
      </c>
      <c r="E104" s="1">
        <f>IF(A104="","",SUMIF('دفتر پرداخت و دریافت'!$D:$D,A104,'دفتر پرداخت و دریافت'!$G:$G))</f>
      </c>
      <c r="F104" s="1">
        <f>IF(A104="","",E104-D104)</f>
      </c>
    </row>
    <row r="105" spans="2:6" x14ac:dyDescent="0.25">
      <c r="D105" s="1">
        <f>IF(A105="","",SUMIF('دفتر پرداخت و دریافت'!$D:$D,A105,'دفتر پرداخت و دریافت'!$F:$F))</f>
      </c>
      <c r="E105" s="1">
        <f>IF(A105="","",SUMIF('دفتر پرداخت و دریافت'!$D:$D,A105,'دفتر پرداخت و دریافت'!$G:$G))</f>
      </c>
      <c r="F105" s="1">
        <f>IF(A105="","",E105-D105)</f>
      </c>
    </row>
    <row r="106" spans="2:6" x14ac:dyDescent="0.25">
      <c r="D106" s="1">
        <f>IF(A106="","",SUMIF('دفتر پرداخت و دریافت'!$D:$D,A106,'دفتر پرداخت و دریافت'!$F:$F))</f>
      </c>
      <c r="E106" s="1">
        <f>IF(A106="","",SUMIF('دفتر پرداخت و دریافت'!$D:$D,A106,'دفتر پرداخت و دریافت'!$G:$G))</f>
      </c>
      <c r="F106" s="1">
        <f>IF(A106="","",E106-D106)</f>
      </c>
    </row>
    <row r="107" spans="2:6" x14ac:dyDescent="0.25">
      <c r="D107" s="1">
        <f>IF(A107="","",SUMIF('دفتر پرداخت و دریافت'!$D:$D,A107,'دفتر پرداخت و دریافت'!$F:$F))</f>
      </c>
      <c r="E107" s="1">
        <f>IF(A107="","",SUMIF('دفتر پرداخت و دریافت'!$D:$D,A107,'دفتر پرداخت و دریافت'!$G:$G))</f>
      </c>
      <c r="F107" s="1">
        <f>IF(A107="","",E107-D107)</f>
      </c>
    </row>
    <row r="108" spans="2:6" x14ac:dyDescent="0.25">
      <c r="D108" s="1">
        <f>IF(A108="","",SUMIF('دفتر پرداخت و دریافت'!$D:$D,A108,'دفتر پرداخت و دریافت'!$F:$F))</f>
      </c>
      <c r="E108" s="1">
        <f>IF(A108="","",SUMIF('دفتر پرداخت و دریافت'!$D:$D,A108,'دفتر پرداخت و دریافت'!$G:$G))</f>
      </c>
      <c r="F108" s="1">
        <f>IF(A108="","",E108-D108)</f>
      </c>
    </row>
    <row r="109" spans="2:6" x14ac:dyDescent="0.25">
      <c r="D109" s="1">
        <f>IF(A109="","",SUMIF('دفتر پرداخت و دریافت'!$D:$D,A109,'دفتر پرداخت و دریافت'!$F:$F))</f>
      </c>
      <c r="E109" s="1">
        <f>IF(A109="","",SUMIF('دفتر پرداخت و دریافت'!$D:$D,A109,'دفتر پرداخت و دریافت'!$G:$G))</f>
      </c>
      <c r="F109" s="1">
        <f>IF(A109="","",E109-D109)</f>
      </c>
    </row>
    <row r="110" spans="2:6" x14ac:dyDescent="0.25">
      <c r="D110" s="1">
        <f>IF(A110="","",SUMIF('دفتر پرداخت و دریافت'!$D:$D,A110,'دفتر پرداخت و دریافت'!$F:$F))</f>
      </c>
      <c r="E110" s="1">
        <f>IF(A110="","",SUMIF('دفتر پرداخت و دریافت'!$D:$D,A110,'دفتر پرداخت و دریافت'!$G:$G))</f>
      </c>
      <c r="F110" s="1">
        <f>IF(A110="","",E110-D110)</f>
      </c>
    </row>
    <row r="111" spans="2:6" x14ac:dyDescent="0.25">
      <c r="D111" s="1">
        <f>IF(A111="","",SUMIF('دفتر پرداخت و دریافت'!$D:$D,A111,'دفتر پرداخت و دریافت'!$F:$F))</f>
      </c>
      <c r="E111" s="1">
        <f>IF(A111="","",SUMIF('دفتر پرداخت و دریافت'!$D:$D,A111,'دفتر پرداخت و دریافت'!$G:$G))</f>
      </c>
      <c r="F111" s="1">
        <f>IF(A111="","",E111-D111)</f>
      </c>
    </row>
    <row r="112" spans="2:6" x14ac:dyDescent="0.25">
      <c r="D112" s="1">
        <f>IF(A112="","",SUMIF('دفتر پرداخت و دریافت'!$D:$D,A112,'دفتر پرداخت و دریافت'!$F:$F))</f>
      </c>
      <c r="E112" s="1">
        <f>IF(A112="","",SUMIF('دفتر پرداخت و دریافت'!$D:$D,A112,'دفتر پرداخت و دریافت'!$G:$G))</f>
      </c>
      <c r="F112" s="1">
        <f>IF(A112="","",E112-D112)</f>
      </c>
    </row>
    <row r="113" spans="2:6" x14ac:dyDescent="0.25">
      <c r="D113" s="1">
        <f>IF(A113="","",SUMIF('دفتر پرداخت و دریافت'!$D:$D,A113,'دفتر پرداخت و دریافت'!$F:$F))</f>
      </c>
      <c r="E113" s="1">
        <f>IF(A113="","",SUMIF('دفتر پرداخت و دریافت'!$D:$D,A113,'دفتر پرداخت و دریافت'!$G:$G))</f>
      </c>
      <c r="F113" s="1">
        <f>IF(A113="","",E113-D113)</f>
      </c>
    </row>
    <row r="114" spans="2:6" x14ac:dyDescent="0.25">
      <c r="D114" s="1">
        <f>IF(A114="","",SUMIF('دفتر پرداخت و دریافت'!$D:$D,A114,'دفتر پرداخت و دریافت'!$F:$F))</f>
      </c>
      <c r="E114" s="1">
        <f>IF(A114="","",SUMIF('دفتر پرداخت و دریافت'!$D:$D,A114,'دفتر پرداخت و دریافت'!$G:$G))</f>
      </c>
      <c r="F114" s="1">
        <f>IF(A114="","",E114-D114)</f>
      </c>
    </row>
    <row r="115" spans="2:6" x14ac:dyDescent="0.25">
      <c r="D115" s="1">
        <f>IF(A115="","",SUMIF('دفتر پرداخت و دریافت'!$D:$D,A115,'دفتر پرداخت و دریافت'!$F:$F))</f>
      </c>
      <c r="E115" s="1">
        <f>IF(A115="","",SUMIF('دفتر پرداخت و دریافت'!$D:$D,A115,'دفتر پرداخت و دریافت'!$G:$G))</f>
      </c>
      <c r="F115" s="1">
        <f>IF(A115="","",E115-D115)</f>
      </c>
    </row>
    <row r="116" spans="2:6" x14ac:dyDescent="0.25">
      <c r="D116" s="1">
        <f>IF(A116="","",SUMIF('دفتر پرداخت و دریافت'!$D:$D,A116,'دفتر پرداخت و دریافت'!$F:$F))</f>
      </c>
      <c r="E116" s="1">
        <f>IF(A116="","",SUMIF('دفتر پرداخت و دریافت'!$D:$D,A116,'دفتر پرداخت و دریافت'!$G:$G))</f>
      </c>
      <c r="F116" s="1">
        <f>IF(A116="","",E116-D116)</f>
      </c>
    </row>
    <row r="117" spans="2:6" x14ac:dyDescent="0.25">
      <c r="D117" s="1">
        <f>IF(A117="","",SUMIF('دفتر پرداخت و دریافت'!$D:$D,A117,'دفتر پرداخت و دریافت'!$F:$F))</f>
      </c>
      <c r="E117" s="1">
        <f>IF(A117="","",SUMIF('دفتر پرداخت و دریافت'!$D:$D,A117,'دفتر پرداخت و دریافت'!$G:$G))</f>
      </c>
      <c r="F117" s="1">
        <f>IF(A117="","",E117-D117)</f>
      </c>
    </row>
    <row r="118" spans="2:6" x14ac:dyDescent="0.25">
      <c r="D118" s="1">
        <f>IF(A118="","",SUMIF('دفتر پرداخت و دریافت'!$D:$D,A118,'دفتر پرداخت و دریافت'!$F:$F))</f>
      </c>
      <c r="E118" s="1">
        <f>IF(A118="","",SUMIF('دفتر پرداخت و دریافت'!$D:$D,A118,'دفتر پرداخت و دریافت'!$G:$G))</f>
      </c>
      <c r="F118" s="1">
        <f>IF(A118="","",E118-D118)</f>
      </c>
    </row>
    <row r="119" spans="2:6" x14ac:dyDescent="0.25">
      <c r="D119" s="1">
        <f>IF(A119="","",SUMIF('دفتر پرداخت و دریافت'!$D:$D,A119,'دفتر پرداخت و دریافت'!$F:$F))</f>
      </c>
      <c r="E119" s="1">
        <f>IF(A119="","",SUMIF('دفتر پرداخت و دریافت'!$D:$D,A119,'دفتر پرداخت و دریافت'!$G:$G))</f>
      </c>
      <c r="F119" s="1">
        <f>IF(A119="","",E119-D119)</f>
      </c>
    </row>
    <row r="120" spans="2:6" x14ac:dyDescent="0.25">
      <c r="D120" s="1">
        <f>IF(A120="","",SUMIF('دفتر پرداخت و دریافت'!$D:$D,A120,'دفتر پرداخت و دریافت'!$F:$F))</f>
      </c>
      <c r="E120" s="1">
        <f>IF(A120="","",SUMIF('دفتر پرداخت و دریافت'!$D:$D,A120,'دفتر پرداخت و دریافت'!$G:$G))</f>
      </c>
      <c r="F120" s="1">
        <f>IF(A120="","",E120-D120)</f>
      </c>
    </row>
    <row r="121" spans="2:6" x14ac:dyDescent="0.25">
      <c r="D121" s="1">
        <f>IF(A121="","",SUMIF('دفتر پرداخت و دریافت'!$D:$D,A121,'دفتر پرداخت و دریافت'!$F:$F))</f>
      </c>
      <c r="E121" s="1">
        <f>IF(A121="","",SUMIF('دفتر پرداخت و دریافت'!$D:$D,A121,'دفتر پرداخت و دریافت'!$G:$G))</f>
      </c>
      <c r="F121" s="1">
        <f>IF(A121="","",E121-D121)</f>
      </c>
    </row>
    <row r="122" spans="2:6" x14ac:dyDescent="0.25">
      <c r="D122" s="1">
        <f>IF(A122="","",SUMIF('دفتر پرداخت و دریافت'!$D:$D,A122,'دفتر پرداخت و دریافت'!$F:$F))</f>
      </c>
      <c r="E122" s="1">
        <f>IF(A122="","",SUMIF('دفتر پرداخت و دریافت'!$D:$D,A122,'دفتر پرداخت و دریافت'!$G:$G))</f>
      </c>
      <c r="F122" s="1">
        <f>IF(A122="","",E122-D122)</f>
      </c>
    </row>
    <row r="123" spans="2:6" x14ac:dyDescent="0.25">
      <c r="D123" s="1">
        <f>IF(A123="","",SUMIF('دفتر پرداخت و دریافت'!$D:$D,A123,'دفتر پرداخت و دریافت'!$F:$F))</f>
      </c>
      <c r="E123" s="1">
        <f>IF(A123="","",SUMIF('دفتر پرداخت و دریافت'!$D:$D,A123,'دفتر پرداخت و دریافت'!$G:$G))</f>
      </c>
      <c r="F123" s="1">
        <f>IF(A123="","",E123-D123)</f>
      </c>
    </row>
    <row r="124" spans="2:6" x14ac:dyDescent="0.25">
      <c r="D124" s="1">
        <f>IF(A124="","",SUMIF('دفتر پرداخت و دریافت'!$D:$D,A124,'دفتر پرداخت و دریافت'!$F:$F))</f>
      </c>
      <c r="E124" s="1">
        <f>IF(A124="","",SUMIF('دفتر پرداخت و دریافت'!$D:$D,A124,'دفتر پرداخت و دریافت'!$G:$G))</f>
      </c>
      <c r="F124" s="1">
        <f>IF(A124="","",E124-D124)</f>
      </c>
    </row>
    <row r="125" spans="2:6" x14ac:dyDescent="0.25">
      <c r="D125" s="1">
        <f>IF(A125="","",SUMIF('دفتر پرداخت و دریافت'!$D:$D,A125,'دفتر پرداخت و دریافت'!$F:$F))</f>
      </c>
      <c r="E125" s="1">
        <f>IF(A125="","",SUMIF('دفتر پرداخت و دریافت'!$D:$D,A125,'دفتر پرداخت و دریافت'!$G:$G))</f>
      </c>
      <c r="F125" s="1">
        <f>IF(A125="","",E125-D125)</f>
      </c>
    </row>
    <row r="126" spans="2:6" x14ac:dyDescent="0.25">
      <c r="D126" s="1">
        <f>IF(A126="","",SUMIF('دفتر پرداخت و دریافت'!$D:$D,A126,'دفتر پرداخت و دریافت'!$F:$F))</f>
      </c>
      <c r="E126" s="1">
        <f>IF(A126="","",SUMIF('دفتر پرداخت و دریافت'!$D:$D,A126,'دفتر پرداخت و دریافت'!$G:$G))</f>
      </c>
      <c r="F126" s="1">
        <f>IF(A126="","",E126-D126)</f>
      </c>
    </row>
    <row r="127" spans="2:6" x14ac:dyDescent="0.25">
      <c r="D127" s="1">
        <f>IF(A127="","",SUMIF('دفتر پرداخت و دریافت'!$D:$D,A127,'دفتر پرداخت و دریافت'!$F:$F))</f>
      </c>
      <c r="E127" s="1">
        <f>IF(A127="","",SUMIF('دفتر پرداخت و دریافت'!$D:$D,A127,'دفتر پرداخت و دریافت'!$G:$G))</f>
      </c>
      <c r="F127" s="1">
        <f>IF(A127="","",E127-D127)</f>
      </c>
    </row>
    <row r="128" spans="2:6" x14ac:dyDescent="0.25">
      <c r="D128" s="1">
        <f>IF(A128="","",SUMIF('دفتر پرداخت و دریافت'!$D:$D,A128,'دفتر پرداخت و دریافت'!$F:$F))</f>
      </c>
      <c r="E128" s="1">
        <f>IF(A128="","",SUMIF('دفتر پرداخت و دریافت'!$D:$D,A128,'دفتر پرداخت و دریافت'!$G:$G))</f>
      </c>
      <c r="F128" s="1">
        <f>IF(A128="","",E128-D128)</f>
      </c>
    </row>
    <row r="129" spans="2:6" x14ac:dyDescent="0.25">
      <c r="D129" s="1">
        <f>IF(A129="","",SUMIF('دفتر پرداخت و دریافت'!$D:$D,A129,'دفتر پرداخت و دریافت'!$F:$F))</f>
      </c>
      <c r="E129" s="1">
        <f>IF(A129="","",SUMIF('دفتر پرداخت و دریافت'!$D:$D,A129,'دفتر پرداخت و دریافت'!$G:$G))</f>
      </c>
      <c r="F129" s="1">
        <f>IF(A129="","",E129-D129)</f>
      </c>
    </row>
    <row r="130" spans="2:6" x14ac:dyDescent="0.25">
      <c r="D130" s="1">
        <f>IF(A130="","",SUMIF('دفتر پرداخت و دریافت'!$D:$D,A130,'دفتر پرداخت و دریافت'!$F:$F))</f>
      </c>
      <c r="E130" s="1">
        <f>IF(A130="","",SUMIF('دفتر پرداخت و دریافت'!$D:$D,A130,'دفتر پرداخت و دریافت'!$G:$G))</f>
      </c>
      <c r="F130" s="1">
        <f>IF(A130="","",E130-D130)</f>
      </c>
    </row>
    <row r="131" spans="2:6" x14ac:dyDescent="0.25">
      <c r="D131" s="1">
        <f>IF(A131="","",SUMIF('دفتر پرداخت و دریافت'!$D:$D,A131,'دفتر پرداخت و دریافت'!$F:$F))</f>
      </c>
      <c r="E131" s="1">
        <f>IF(A131="","",SUMIF('دفتر پرداخت و دریافت'!$D:$D,A131,'دفتر پرداخت و دریافت'!$G:$G))</f>
      </c>
      <c r="F131" s="1">
        <f>IF(A131="","",E131-D131)</f>
      </c>
    </row>
    <row r="132" spans="2:6" x14ac:dyDescent="0.25">
      <c r="D132" s="1">
        <f>IF(A132="","",SUMIF('دفتر پرداخت و دریافت'!$D:$D,A132,'دفتر پرداخت و دریافت'!$F:$F))</f>
      </c>
      <c r="E132" s="1">
        <f>IF(A132="","",SUMIF('دفتر پرداخت و دریافت'!$D:$D,A132,'دفتر پرداخت و دریافت'!$G:$G))</f>
      </c>
      <c r="F132" s="1">
        <f>IF(A132="","",E132-D132)</f>
      </c>
    </row>
    <row r="133" spans="2:6" x14ac:dyDescent="0.25">
      <c r="D133" s="1">
        <f>IF(A133="","",SUMIF('دفتر پرداخت و دریافت'!$D:$D,A133,'دفتر پرداخت و دریافت'!$F:$F))</f>
      </c>
      <c r="E133" s="1">
        <f>IF(A133="","",SUMIF('دفتر پرداخت و دریافت'!$D:$D,A133,'دفتر پرداخت و دریافت'!$G:$G))</f>
      </c>
      <c r="F133" s="1">
        <f>IF(A133="","",E133-D133)</f>
      </c>
    </row>
    <row r="134" spans="2:6" x14ac:dyDescent="0.25">
      <c r="D134" s="1">
        <f>IF(A134="","",SUMIF('دفتر پرداخت و دریافت'!$D:$D,A134,'دفتر پرداخت و دریافت'!$F:$F))</f>
      </c>
      <c r="E134" s="1">
        <f>IF(A134="","",SUMIF('دفتر پرداخت و دریافت'!$D:$D,A134,'دفتر پرداخت و دریافت'!$G:$G))</f>
      </c>
      <c r="F134" s="1">
        <f>IF(A134="","",E134-D134)</f>
      </c>
    </row>
    <row r="135" spans="2:6" x14ac:dyDescent="0.25">
      <c r="D135" s="1">
        <f>IF(A135="","",SUMIF('دفتر پرداخت و دریافت'!$D:$D,A135,'دفتر پرداخت و دریافت'!$F:$F))</f>
      </c>
      <c r="E135" s="1">
        <f>IF(A135="","",SUMIF('دفتر پرداخت و دریافت'!$D:$D,A135,'دفتر پرداخت و دریافت'!$G:$G))</f>
      </c>
      <c r="F135" s="1">
        <f>IF(A135="","",E135-D135)</f>
      </c>
    </row>
    <row r="136" spans="2:6" x14ac:dyDescent="0.25">
      <c r="D136" s="1">
        <f>IF(A136="","",SUMIF('دفتر پرداخت و دریافت'!$D:$D,A136,'دفتر پرداخت و دریافت'!$F:$F))</f>
      </c>
      <c r="E136" s="1">
        <f>IF(A136="","",SUMIF('دفتر پرداخت و دریافت'!$D:$D,A136,'دفتر پرداخت و دریافت'!$G:$G))</f>
      </c>
      <c r="F136" s="1">
        <f>IF(A136="","",E136-D136)</f>
      </c>
    </row>
    <row r="137" spans="2:6" x14ac:dyDescent="0.25">
      <c r="D137" s="1">
        <f>IF(A137="","",SUMIF('دفتر پرداخت و دریافت'!$D:$D,A137,'دفتر پرداخت و دریافت'!$F:$F))</f>
      </c>
      <c r="E137" s="1">
        <f>IF(A137="","",SUMIF('دفتر پرداخت و دریافت'!$D:$D,A137,'دفتر پرداخت و دریافت'!$G:$G))</f>
      </c>
      <c r="F137" s="1">
        <f>IF(A137="","",E137-D137)</f>
      </c>
    </row>
    <row r="138" spans="2:6" x14ac:dyDescent="0.25">
      <c r="D138" s="1">
        <f>IF(A138="","",SUMIF('دفتر پرداخت و دریافت'!$D:$D,A138,'دفتر پرداخت و دریافت'!$F:$F))</f>
      </c>
      <c r="E138" s="1">
        <f>IF(A138="","",SUMIF('دفتر پرداخت و دریافت'!$D:$D,A138,'دفتر پرداخت و دریافت'!$G:$G))</f>
      </c>
      <c r="F138" s="1">
        <f>IF(A138="","",E138-D138)</f>
      </c>
    </row>
    <row r="139" spans="2:6" x14ac:dyDescent="0.25">
      <c r="D139" s="1">
        <f>IF(A139="","",SUMIF('دفتر پرداخت و دریافت'!$D:$D,A139,'دفتر پرداخت و دریافت'!$F:$F))</f>
      </c>
      <c r="E139" s="1">
        <f>IF(A139="","",SUMIF('دفتر پرداخت و دریافت'!$D:$D,A139,'دفتر پرداخت و دریافت'!$G:$G))</f>
      </c>
      <c r="F139" s="1">
        <f>IF(A139="","",E139-D139)</f>
      </c>
    </row>
    <row r="140" spans="2:6" x14ac:dyDescent="0.25">
      <c r="D140" s="1">
        <f>IF(A140="","",SUMIF('دفتر پرداخت و دریافت'!$D:$D,A140,'دفتر پرداخت و دریافت'!$F:$F))</f>
      </c>
      <c r="E140" s="1">
        <f>IF(A140="","",SUMIF('دفتر پرداخت و دریافت'!$D:$D,A140,'دفتر پرداخت و دریافت'!$G:$G))</f>
      </c>
      <c r="F140" s="1">
        <f>IF(A140="","",E140-D140)</f>
      </c>
    </row>
    <row r="141" spans="2:6" x14ac:dyDescent="0.25">
      <c r="D141" s="1">
        <f>IF(A141="","",SUMIF('دفتر پرداخت و دریافت'!$D:$D,A141,'دفتر پرداخت و دریافت'!$F:$F))</f>
      </c>
      <c r="E141" s="1">
        <f>IF(A141="","",SUMIF('دفتر پرداخت و دریافت'!$D:$D,A141,'دفتر پرداخت و دریافت'!$G:$G))</f>
      </c>
      <c r="F141" s="1">
        <f>IF(A141="","",E141-D141)</f>
      </c>
    </row>
    <row r="142" spans="2:6" x14ac:dyDescent="0.25">
      <c r="D142" s="1">
        <f>IF(A142="","",SUMIF('دفتر پرداخت و دریافت'!$D:$D,A142,'دفتر پرداخت و دریافت'!$F:$F))</f>
      </c>
      <c r="E142" s="1">
        <f>IF(A142="","",SUMIF('دفتر پرداخت و دریافت'!$D:$D,A142,'دفتر پرداخت و دریافت'!$G:$G))</f>
      </c>
      <c r="F142" s="1">
        <f>IF(A142="","",E142-D142)</f>
      </c>
    </row>
    <row r="143" spans="2:6" x14ac:dyDescent="0.25">
      <c r="D143" s="1">
        <f>IF(A143="","",SUMIF('دفتر پرداخت و دریافت'!$D:$D,A143,'دفتر پرداخت و دریافت'!$F:$F))</f>
      </c>
      <c r="E143" s="1">
        <f>IF(A143="","",SUMIF('دفتر پرداخت و دریافت'!$D:$D,A143,'دفتر پرداخت و دریافت'!$G:$G))</f>
      </c>
      <c r="F143" s="1">
        <f>IF(A143="","",E143-D143)</f>
      </c>
    </row>
    <row r="144" spans="2:6" x14ac:dyDescent="0.25">
      <c r="D144" s="1">
        <f>IF(A144="","",SUMIF('دفتر پرداخت و دریافت'!$D:$D,A144,'دفتر پرداخت و دریافت'!$F:$F))</f>
      </c>
      <c r="E144" s="1">
        <f>IF(A144="","",SUMIF('دفتر پرداخت و دریافت'!$D:$D,A144,'دفتر پرداخت و دریافت'!$G:$G))</f>
      </c>
      <c r="F144" s="1">
        <f>IF(A144="","",E144-D144)</f>
      </c>
    </row>
    <row r="145" spans="2:6" x14ac:dyDescent="0.25">
      <c r="D145" s="1">
        <f>IF(A145="","",SUMIF('دفتر پرداخت و دریافت'!$D:$D,A145,'دفتر پرداخت و دریافت'!$F:$F))</f>
      </c>
      <c r="E145" s="1">
        <f>IF(A145="","",SUMIF('دفتر پرداخت و دریافت'!$D:$D,A145,'دفتر پرداخت و دریافت'!$G:$G))</f>
      </c>
      <c r="F145" s="1">
        <f>IF(A145="","",E145-D145)</f>
      </c>
    </row>
    <row r="146" spans="2:6" x14ac:dyDescent="0.25">
      <c r="D146" s="1">
        <f>IF(A146="","",SUMIF('دفتر پرداخت و دریافت'!$D:$D,A146,'دفتر پرداخت و دریافت'!$F:$F))</f>
      </c>
      <c r="E146" s="1">
        <f>IF(A146="","",SUMIF('دفتر پرداخت و دریافت'!$D:$D,A146,'دفتر پرداخت و دریافت'!$G:$G))</f>
      </c>
      <c r="F146" s="1">
        <f>IF(A146="","",E146-D146)</f>
      </c>
    </row>
    <row r="147" spans="2:6" x14ac:dyDescent="0.25">
      <c r="D147" s="1">
        <f>IF(A147="","",SUMIF('دفتر پرداخت و دریافت'!$D:$D,A147,'دفتر پرداخت و دریافت'!$F:$F))</f>
      </c>
      <c r="E147" s="1">
        <f>IF(A147="","",SUMIF('دفتر پرداخت و دریافت'!$D:$D,A147,'دفتر پرداخت و دریافت'!$G:$G))</f>
      </c>
      <c r="F147" s="1">
        <f>IF(A147="","",E147-D147)</f>
      </c>
    </row>
    <row r="148" spans="2:6" x14ac:dyDescent="0.25">
      <c r="D148" s="1">
        <f>IF(A148="","",SUMIF('دفتر پرداخت و دریافت'!$D:$D,A148,'دفتر پرداخت و دریافت'!$F:$F))</f>
      </c>
      <c r="E148" s="1">
        <f>IF(A148="","",SUMIF('دفتر پرداخت و دریافت'!$D:$D,A148,'دفتر پرداخت و دریافت'!$G:$G))</f>
      </c>
      <c r="F148" s="1">
        <f>IF(A148="","",E148-D148)</f>
      </c>
    </row>
    <row r="149" spans="2:6" x14ac:dyDescent="0.25">
      <c r="D149" s="1">
        <f>IF(A149="","",SUMIF('دفتر پرداخت و دریافت'!$D:$D,A149,'دفتر پرداخت و دریافت'!$F:$F))</f>
      </c>
      <c r="E149" s="1">
        <f>IF(A149="","",SUMIF('دفتر پرداخت و دریافت'!$D:$D,A149,'دفتر پرداخت و دریافت'!$G:$G))</f>
      </c>
      <c r="F149" s="1">
        <f>IF(A149="","",E149-D149)</f>
      </c>
    </row>
    <row r="150" spans="2:6" x14ac:dyDescent="0.25">
      <c r="D150" s="1">
        <f>IF(A150="","",SUMIF('دفتر پرداخت و دریافت'!$D:$D,A150,'دفتر پرداخت و دریافت'!$F:$F))</f>
      </c>
      <c r="E150" s="1">
        <f>IF(A150="","",SUMIF('دفتر پرداخت و دریافت'!$D:$D,A150,'دفتر پرداخت و دریافت'!$G:$G))</f>
      </c>
      <c r="F150" s="1">
        <f>IF(A150="","",E150-D150)</f>
      </c>
    </row>
    <row r="151" spans="2:6" x14ac:dyDescent="0.25">
      <c r="D151" s="1">
        <f>IF(A151="","",SUMIF('دفتر پرداخت و دریافت'!$D:$D,A151,'دفتر پرداخت و دریافت'!$F:$F))</f>
      </c>
      <c r="E151" s="1">
        <f>IF(A151="","",SUMIF('دفتر پرداخت و دریافت'!$D:$D,A151,'دفتر پرداخت و دریافت'!$G:$G))</f>
      </c>
      <c r="F151" s="1">
        <f>IF(A151="","",E151-D151)</f>
      </c>
    </row>
    <row r="152" spans="2:6" x14ac:dyDescent="0.25">
      <c r="D152" s="1">
        <f>IF(A152="","",SUMIF('دفتر پرداخت و دریافت'!$D:$D,A152,'دفتر پرداخت و دریافت'!$F:$F))</f>
      </c>
      <c r="E152" s="1">
        <f>IF(A152="","",SUMIF('دفتر پرداخت و دریافت'!$D:$D,A152,'دفتر پرداخت و دریافت'!$G:$G))</f>
      </c>
      <c r="F152" s="1">
        <f>IF(A152="","",E152-D152)</f>
      </c>
    </row>
    <row r="153" spans="2:6" x14ac:dyDescent="0.25">
      <c r="D153" s="1">
        <f>IF(A153="","",SUMIF('دفتر پرداخت و دریافت'!$D:$D,A153,'دفتر پرداخت و دریافت'!$F:$F))</f>
      </c>
      <c r="E153" s="1">
        <f>IF(A153="","",SUMIF('دفتر پرداخت و دریافت'!$D:$D,A153,'دفتر پرداخت و دریافت'!$G:$G))</f>
      </c>
      <c r="F153" s="1">
        <f>IF(A153="","",E153-D153)</f>
      </c>
    </row>
    <row r="154" spans="2:6" x14ac:dyDescent="0.25">
      <c r="D154" s="1">
        <f>IF(A154="","",SUMIF('دفتر پرداخت و دریافت'!$D:$D,A154,'دفتر پرداخت و دریافت'!$F:$F))</f>
      </c>
      <c r="E154" s="1">
        <f>IF(A154="","",SUMIF('دفتر پرداخت و دریافت'!$D:$D,A154,'دفتر پرداخت و دریافت'!$G:$G))</f>
      </c>
      <c r="F154" s="1">
        <f>IF(A154="","",E154-D154)</f>
      </c>
    </row>
    <row r="155" spans="2:6" x14ac:dyDescent="0.25">
      <c r="D155" s="1">
        <f>IF(A155="","",SUMIF('دفتر پرداخت و دریافت'!$D:$D,A155,'دفتر پرداخت و دریافت'!$F:$F))</f>
      </c>
      <c r="E155" s="1">
        <f>IF(A155="","",SUMIF('دفتر پرداخت و دریافت'!$D:$D,A155,'دفتر پرداخت و دریافت'!$G:$G))</f>
      </c>
      <c r="F155" s="1">
        <f>IF(A155="","",E155-D155)</f>
      </c>
    </row>
    <row r="156" spans="2:6" x14ac:dyDescent="0.25">
      <c r="D156" s="1">
        <f>IF(A156="","",SUMIF('دفتر پرداخت و دریافت'!$D:$D,A156,'دفتر پرداخت و دریافت'!$F:$F))</f>
      </c>
      <c r="E156" s="1">
        <f>IF(A156="","",SUMIF('دفتر پرداخت و دریافت'!$D:$D,A156,'دفتر پرداخت و دریافت'!$G:$G))</f>
      </c>
      <c r="F156" s="1">
        <f>IF(A156="","",E156-D156)</f>
      </c>
    </row>
    <row r="157" spans="2:6" x14ac:dyDescent="0.25">
      <c r="D157" s="1">
        <f>IF(A157="","",SUMIF('دفتر پرداخت و دریافت'!$D:$D,A157,'دفتر پرداخت و دریافت'!$F:$F))</f>
      </c>
      <c r="E157" s="1">
        <f>IF(A157="","",SUMIF('دفتر پرداخت و دریافت'!$D:$D,A157,'دفتر پرداخت و دریافت'!$G:$G))</f>
      </c>
      <c r="F157" s="1">
        <f>IF(A157="","",E157-D157)</f>
      </c>
    </row>
    <row r="158" spans="2:6" x14ac:dyDescent="0.25">
      <c r="D158" s="1">
        <f>IF(A158="","",SUMIF('دفتر پرداخت و دریافت'!$D:$D,A158,'دفتر پرداخت و دریافت'!$F:$F))</f>
      </c>
      <c r="E158" s="1">
        <f>IF(A158="","",SUMIF('دفتر پرداخت و دریافت'!$D:$D,A158,'دفتر پرداخت و دریافت'!$G:$G))</f>
      </c>
      <c r="F158" s="1">
        <f>IF(A158="","",E158-D158)</f>
      </c>
    </row>
    <row r="159" spans="2:6" x14ac:dyDescent="0.25">
      <c r="D159" s="1">
        <f>IF(A159="","",SUMIF('دفتر پرداخت و دریافت'!$D:$D,A159,'دفتر پرداخت و دریافت'!$F:$F))</f>
      </c>
      <c r="E159" s="1">
        <f>IF(A159="","",SUMIF('دفتر پرداخت و دریافت'!$D:$D,A159,'دفتر پرداخت و دریافت'!$G:$G))</f>
      </c>
      <c r="F159" s="1">
        <f>IF(A159="","",E159-D159)</f>
      </c>
    </row>
    <row r="160" spans="2:6" x14ac:dyDescent="0.25">
      <c r="D160" s="1">
        <f>IF(A160="","",SUMIF('دفتر پرداخت و دریافت'!$D:$D,A160,'دفتر پرداخت و دریافت'!$F:$F))</f>
      </c>
      <c r="E160" s="1">
        <f>IF(A160="","",SUMIF('دفتر پرداخت و دریافت'!$D:$D,A160,'دفتر پرداخت و دریافت'!$G:$G))</f>
      </c>
      <c r="F160" s="1">
        <f>IF(A160="","",E160-D160)</f>
      </c>
    </row>
    <row r="161" spans="2:6" x14ac:dyDescent="0.25">
      <c r="D161" s="1">
        <f>IF(A161="","",SUMIF('دفتر پرداخت و دریافت'!$D:$D,A161,'دفتر پرداخت و دریافت'!$F:$F))</f>
      </c>
      <c r="E161" s="1">
        <f>IF(A161="","",SUMIF('دفتر پرداخت و دریافت'!$D:$D,A161,'دفتر پرداخت و دریافت'!$G:$G))</f>
      </c>
      <c r="F161" s="1">
        <f>IF(A161="","",E161-D161)</f>
      </c>
    </row>
    <row r="162" spans="2:6" x14ac:dyDescent="0.25">
      <c r="D162" s="1">
        <f>IF(A162="","",SUMIF('دفتر پرداخت و دریافت'!$D:$D,A162,'دفتر پرداخت و دریافت'!$F:$F))</f>
      </c>
      <c r="E162" s="1">
        <f>IF(A162="","",SUMIF('دفتر پرداخت و دریافت'!$D:$D,A162,'دفتر پرداخت و دریافت'!$G:$G))</f>
      </c>
      <c r="F162" s="1">
        <f>IF(A162="","",E162-D162)</f>
      </c>
    </row>
    <row r="163" spans="2:6" x14ac:dyDescent="0.25">
      <c r="D163" s="1">
        <f>IF(A163="","",SUMIF('دفتر پرداخت و دریافت'!$D:$D,A163,'دفتر پرداخت و دریافت'!$F:$F))</f>
      </c>
      <c r="E163" s="1">
        <f>IF(A163="","",SUMIF('دفتر پرداخت و دریافت'!$D:$D,A163,'دفتر پرداخت و دریافت'!$G:$G))</f>
      </c>
      <c r="F163" s="1">
        <f>IF(A163="","",E163-D163)</f>
      </c>
    </row>
    <row r="164" spans="2:6" x14ac:dyDescent="0.25">
      <c r="D164" s="1">
        <f>IF(A164="","",SUMIF('دفتر پرداخت و دریافت'!$D:$D,A164,'دفتر پرداخت و دریافت'!$F:$F))</f>
      </c>
      <c r="E164" s="1">
        <f>IF(A164="","",SUMIF('دفتر پرداخت و دریافت'!$D:$D,A164,'دفتر پرداخت و دریافت'!$G:$G))</f>
      </c>
      <c r="F164" s="1">
        <f>IF(A164="","",E164-D164)</f>
      </c>
    </row>
    <row r="165" spans="2:6" x14ac:dyDescent="0.25">
      <c r="D165" s="1">
        <f>IF(A165="","",SUMIF('دفتر پرداخت و دریافت'!$D:$D,A165,'دفتر پرداخت و دریافت'!$F:$F))</f>
      </c>
      <c r="E165" s="1">
        <f>IF(A165="","",SUMIF('دفتر پرداخت و دریافت'!$D:$D,A165,'دفتر پرداخت و دریافت'!$G:$G))</f>
      </c>
      <c r="F165" s="1">
        <f>IF(A165="","",E165-D165)</f>
      </c>
    </row>
    <row r="166" spans="2:6" x14ac:dyDescent="0.25">
      <c r="D166" s="1">
        <f>IF(A166="","",SUMIF('دفتر پرداخت و دریافت'!$D:$D,A166,'دفتر پرداخت و دریافت'!$F:$F))</f>
      </c>
      <c r="E166" s="1">
        <f>IF(A166="","",SUMIF('دفتر پرداخت و دریافت'!$D:$D,A166,'دفتر پرداخت و دریافت'!$G:$G))</f>
      </c>
      <c r="F166" s="1">
        <f>IF(A166="","",E166-D166)</f>
      </c>
    </row>
    <row r="167" spans="2:6" x14ac:dyDescent="0.25">
      <c r="D167" s="1">
        <f>IF(A167="","",SUMIF('دفتر پرداخت و دریافت'!$D:$D,A167,'دفتر پرداخت و دریافت'!$F:$F))</f>
      </c>
      <c r="E167" s="1">
        <f>IF(A167="","",SUMIF('دفتر پرداخت و دریافت'!$D:$D,A167,'دفتر پرداخت و دریافت'!$G:$G))</f>
      </c>
      <c r="F167" s="1">
        <f>IF(A167="","",E167-D167)</f>
      </c>
    </row>
    <row r="168" spans="2:6" x14ac:dyDescent="0.25">
      <c r="D168" s="1">
        <f>IF(A168="","",SUMIF('دفتر پرداخت و دریافت'!$D:$D,A168,'دفتر پرداخت و دریافت'!$F:$F))</f>
      </c>
      <c r="E168" s="1">
        <f>IF(A168="","",SUMIF('دفتر پرداخت و دریافت'!$D:$D,A168,'دفتر پرداخت و دریافت'!$G:$G))</f>
      </c>
      <c r="F168" s="1">
        <f>IF(A168="","",E168-D168)</f>
      </c>
    </row>
    <row r="169" spans="2:6" x14ac:dyDescent="0.25">
      <c r="D169" s="1">
        <f>IF(A169="","",SUMIF('دفتر پرداخت و دریافت'!$D:$D,A169,'دفتر پرداخت و دریافت'!$F:$F))</f>
      </c>
      <c r="E169" s="1">
        <f>IF(A169="","",SUMIF('دفتر پرداخت و دریافت'!$D:$D,A169,'دفتر پرداخت و دریافت'!$G:$G))</f>
      </c>
      <c r="F169" s="1">
        <f>IF(A169="","",E169-D169)</f>
      </c>
    </row>
    <row r="170" spans="2:6" x14ac:dyDescent="0.25">
      <c r="D170" s="1">
        <f>IF(A170="","",SUMIF('دفتر پرداخت و دریافت'!$D:$D,A170,'دفتر پرداخت و دریافت'!$F:$F))</f>
      </c>
      <c r="E170" s="1">
        <f>IF(A170="","",SUMIF('دفتر پرداخت و دریافت'!$D:$D,A170,'دفتر پرداخت و دریافت'!$G:$G))</f>
      </c>
      <c r="F170" s="1">
        <f>IF(A170="","",E170-D170)</f>
      </c>
    </row>
    <row r="171" spans="2:6" x14ac:dyDescent="0.25">
      <c r="D171" s="1">
        <f>IF(A171="","",SUMIF('دفتر پرداخت و دریافت'!$D:$D,A171,'دفتر پرداخت و دریافت'!$F:$F))</f>
      </c>
      <c r="E171" s="1">
        <f>IF(A171="","",SUMIF('دفتر پرداخت و دریافت'!$D:$D,A171,'دفتر پرداخت و دریافت'!$G:$G))</f>
      </c>
      <c r="F171" s="1">
        <f>IF(A171="","",E171-D171)</f>
      </c>
    </row>
    <row r="172" spans="2:6" x14ac:dyDescent="0.25">
      <c r="D172" s="1">
        <f>IF(A172="","",SUMIF('دفتر پرداخت و دریافت'!$D:$D,A172,'دفتر پرداخت و دریافت'!$F:$F))</f>
      </c>
      <c r="E172" s="1">
        <f>IF(A172="","",SUMIF('دفتر پرداخت و دریافت'!$D:$D,A172,'دفتر پرداخت و دریافت'!$G:$G))</f>
      </c>
      <c r="F172" s="1">
        <f>IF(A172="","",E172-D172)</f>
      </c>
    </row>
    <row r="173" spans="2:6" x14ac:dyDescent="0.25">
      <c r="D173" s="1">
        <f>IF(A173="","",SUMIF('دفتر پرداخت و دریافت'!$D:$D,A173,'دفتر پرداخت و دریافت'!$F:$F))</f>
      </c>
      <c r="E173" s="1">
        <f>IF(A173="","",SUMIF('دفتر پرداخت و دریافت'!$D:$D,A173,'دفتر پرداخت و دریافت'!$G:$G))</f>
      </c>
      <c r="F173" s="1">
        <f>IF(A173="","",E173-D173)</f>
      </c>
    </row>
    <row r="174" spans="2:6" x14ac:dyDescent="0.25">
      <c r="D174" s="1">
        <f>IF(A174="","",SUMIF('دفتر پرداخت و دریافت'!$D:$D,A174,'دفتر پرداخت و دریافت'!$F:$F))</f>
      </c>
      <c r="E174" s="1">
        <f>IF(A174="","",SUMIF('دفتر پرداخت و دریافت'!$D:$D,A174,'دفتر پرداخت و دریافت'!$G:$G))</f>
      </c>
      <c r="F174" s="1">
        <f>IF(A174="","",E174-D174)</f>
      </c>
    </row>
    <row r="175" spans="2:6" x14ac:dyDescent="0.25">
      <c r="D175" s="1">
        <f>IF(A175="","",SUMIF('دفتر پرداخت و دریافت'!$D:$D,A175,'دفتر پرداخت و دریافت'!$F:$F))</f>
      </c>
      <c r="E175" s="1">
        <f>IF(A175="","",SUMIF('دفتر پرداخت و دریافت'!$D:$D,A175,'دفتر پرداخت و دریافت'!$G:$G))</f>
      </c>
      <c r="F175" s="1">
        <f>IF(A175="","",E175-D175)</f>
      </c>
    </row>
    <row r="176" spans="2:6" x14ac:dyDescent="0.25">
      <c r="D176" s="1">
        <f>IF(A176="","",SUMIF('دفتر پرداخت و دریافت'!$D:$D,A176,'دفتر پرداخت و دریافت'!$F:$F))</f>
      </c>
      <c r="E176" s="1">
        <f>IF(A176="","",SUMIF('دفتر پرداخت و دریافت'!$D:$D,A176,'دفتر پرداخت و دریافت'!$G:$G))</f>
      </c>
      <c r="F176" s="1">
        <f>IF(A176="","",E176-D176)</f>
      </c>
    </row>
    <row r="177" spans="2:6" x14ac:dyDescent="0.25">
      <c r="D177" s="1">
        <f>IF(A177="","",SUMIF('دفتر پرداخت و دریافت'!$D:$D,A177,'دفتر پرداخت و دریافت'!$F:$F))</f>
      </c>
      <c r="E177" s="1">
        <f>IF(A177="","",SUMIF('دفتر پرداخت و دریافت'!$D:$D,A177,'دفتر پرداخت و دریافت'!$G:$G))</f>
      </c>
      <c r="F177" s="1">
        <f>IF(A177="","",E177-D177)</f>
      </c>
    </row>
    <row r="178" spans="2:6" x14ac:dyDescent="0.25">
      <c r="D178" s="1">
        <f>IF(A178="","",SUMIF('دفتر پرداخت و دریافت'!$D:$D,A178,'دفتر پرداخت و دریافت'!$F:$F))</f>
      </c>
      <c r="E178" s="1">
        <f>IF(A178="","",SUMIF('دفتر پرداخت و دریافت'!$D:$D,A178,'دفتر پرداخت و دریافت'!$G:$G))</f>
      </c>
      <c r="F178" s="1">
        <f>IF(A178="","",E178-D178)</f>
      </c>
    </row>
    <row r="179" spans="2:6" x14ac:dyDescent="0.25">
      <c r="D179" s="1">
        <f>IF(A179="","",SUMIF('دفتر پرداخت و دریافت'!$D:$D,A179,'دفتر پرداخت و دریافت'!$F:$F))</f>
      </c>
      <c r="E179" s="1">
        <f>IF(A179="","",SUMIF('دفتر پرداخت و دریافت'!$D:$D,A179,'دفتر پرداخت و دریافت'!$G:$G))</f>
      </c>
      <c r="F179" s="1">
        <f>IF(A179="","",E179-D179)</f>
      </c>
    </row>
    <row r="180" spans="2:6" x14ac:dyDescent="0.25">
      <c r="D180" s="1">
        <f>IF(A180="","",SUMIF('دفتر پرداخت و دریافت'!$D:$D,A180,'دفتر پرداخت و دریافت'!$F:$F))</f>
      </c>
      <c r="E180" s="1">
        <f>IF(A180="","",SUMIF('دفتر پرداخت و دریافت'!$D:$D,A180,'دفتر پرداخت و دریافت'!$G:$G))</f>
      </c>
      <c r="F180" s="1">
        <f>IF(A180="","",E180-D180)</f>
      </c>
    </row>
    <row r="181" spans="2:6" x14ac:dyDescent="0.25">
      <c r="D181" s="1">
        <f>IF(A181="","",SUMIF('دفتر پرداخت و دریافت'!$D:$D,A181,'دفتر پرداخت و دریافت'!$F:$F))</f>
      </c>
      <c r="E181" s="1">
        <f>IF(A181="","",SUMIF('دفتر پرداخت و دریافت'!$D:$D,A181,'دفتر پرداخت و دریافت'!$G:$G))</f>
      </c>
      <c r="F181" s="1">
        <f>IF(A181="","",E181-D181)</f>
      </c>
    </row>
    <row r="182" spans="2:6" x14ac:dyDescent="0.25">
      <c r="D182" s="1">
        <f>IF(A182="","",SUMIF('دفتر پرداخت و دریافت'!$D:$D,A182,'دفتر پرداخت و دریافت'!$F:$F))</f>
      </c>
      <c r="E182" s="1">
        <f>IF(A182="","",SUMIF('دفتر پرداخت و دریافت'!$D:$D,A182,'دفتر پرداخت و دریافت'!$G:$G))</f>
      </c>
      <c r="F182" s="1">
        <f>IF(A182="","",E182-D182)</f>
      </c>
    </row>
    <row r="183" spans="2:6" x14ac:dyDescent="0.25">
      <c r="D183" s="1">
        <f>IF(A183="","",SUMIF('دفتر پرداخت و دریافت'!$D:$D,A183,'دفتر پرداخت و دریافت'!$F:$F))</f>
      </c>
      <c r="E183" s="1">
        <f>IF(A183="","",SUMIF('دفتر پرداخت و دریافت'!$D:$D,A183,'دفتر پرداخت و دریافت'!$G:$G))</f>
      </c>
      <c r="F183" s="1">
        <f>IF(A183="","",E183-D183)</f>
      </c>
    </row>
    <row r="184" spans="2:6" x14ac:dyDescent="0.25">
      <c r="D184" s="1">
        <f>IF(A184="","",SUMIF('دفتر پرداخت و دریافت'!$D:$D,A184,'دفتر پرداخت و دریافت'!$F:$F))</f>
      </c>
      <c r="E184" s="1">
        <f>IF(A184="","",SUMIF('دفتر پرداخت و دریافت'!$D:$D,A184,'دفتر پرداخت و دریافت'!$G:$G))</f>
      </c>
      <c r="F184" s="1">
        <f>IF(A184="","",E184-D184)</f>
      </c>
    </row>
    <row r="185" spans="2:6" x14ac:dyDescent="0.25">
      <c r="D185" s="1">
        <f>IF(A185="","",SUMIF('دفتر پرداخت و دریافت'!$D:$D,A185,'دفتر پرداخت و دریافت'!$F:$F))</f>
      </c>
      <c r="E185" s="1">
        <f>IF(A185="","",SUMIF('دفتر پرداخت و دریافت'!$D:$D,A185,'دفتر پرداخت و دریافت'!$G:$G))</f>
      </c>
      <c r="F185" s="1">
        <f>IF(A185="","",E185-D185)</f>
      </c>
    </row>
    <row r="186" spans="2:6" x14ac:dyDescent="0.25">
      <c r="D186" s="1">
        <f>IF(A186="","",SUMIF('دفتر پرداخت و دریافت'!$D:$D,A186,'دفتر پرداخت و دریافت'!$F:$F))</f>
      </c>
      <c r="E186" s="1">
        <f>IF(A186="","",SUMIF('دفتر پرداخت و دریافت'!$D:$D,A186,'دفتر پرداخت و دریافت'!$G:$G))</f>
      </c>
      <c r="F186" s="1">
        <f>IF(A186="","",E186-D186)</f>
      </c>
    </row>
    <row r="187" spans="2:6" x14ac:dyDescent="0.25">
      <c r="D187" s="1">
        <f>IF(A187="","",SUMIF('دفتر پرداخت و دریافت'!$D:$D,A187,'دفتر پرداخت و دریافت'!$F:$F))</f>
      </c>
      <c r="E187" s="1">
        <f>IF(A187="","",SUMIF('دفتر پرداخت و دریافت'!$D:$D,A187,'دفتر پرداخت و دریافت'!$G:$G))</f>
      </c>
      <c r="F187" s="1">
        <f>IF(A187="","",E187-D187)</f>
      </c>
    </row>
    <row r="188" spans="2:6" x14ac:dyDescent="0.25">
      <c r="D188" s="1">
        <f>IF(A188="","",SUMIF('دفتر پرداخت و دریافت'!$D:$D,A188,'دفتر پرداخت و دریافت'!$F:$F))</f>
      </c>
      <c r="E188" s="1">
        <f>IF(A188="","",SUMIF('دفتر پرداخت و دریافت'!$D:$D,A188,'دفتر پرداخت و دریافت'!$G:$G))</f>
      </c>
      <c r="F188" s="1">
        <f>IF(A188="","",E188-D188)</f>
      </c>
    </row>
    <row r="189" spans="2:6" x14ac:dyDescent="0.25">
      <c r="D189" s="1">
        <f>IF(A189="","",SUMIF('دفتر پرداخت و دریافت'!$D:$D,A189,'دفتر پرداخت و دریافت'!$F:$F))</f>
      </c>
      <c r="E189" s="1">
        <f>IF(A189="","",SUMIF('دفتر پرداخت و دریافت'!$D:$D,A189,'دفتر پرداخت و دریافت'!$G:$G))</f>
      </c>
      <c r="F189" s="1">
        <f>IF(A189="","",E189-D189)</f>
      </c>
    </row>
    <row r="190" spans="2:6" x14ac:dyDescent="0.25">
      <c r="D190" s="1">
        <f>IF(A190="","",SUMIF('دفتر پرداخت و دریافت'!$D:$D,A190,'دفتر پرداخت و دریافت'!$F:$F))</f>
      </c>
      <c r="E190" s="1">
        <f>IF(A190="","",SUMIF('دفتر پرداخت و دریافت'!$D:$D,A190,'دفتر پرداخت و دریافت'!$G:$G))</f>
      </c>
      <c r="F190" s="1">
        <f>IF(A190="","",E190-D190)</f>
      </c>
    </row>
    <row r="191" spans="2:6" x14ac:dyDescent="0.25">
      <c r="D191" s="1">
        <f>IF(A191="","",SUMIF('دفتر پرداخت و دریافت'!$D:$D,A191,'دفتر پرداخت و دریافت'!$F:$F))</f>
      </c>
      <c r="E191" s="1">
        <f>IF(A191="","",SUMIF('دفتر پرداخت و دریافت'!$D:$D,A191,'دفتر پرداخت و دریافت'!$G:$G))</f>
      </c>
      <c r="F191" s="1">
        <f>IF(A191="","",E191-D191)</f>
      </c>
    </row>
    <row r="192" spans="2:6" x14ac:dyDescent="0.25">
      <c r="D192" s="1">
        <f>IF(A192="","",SUMIF('دفتر پرداخت و دریافت'!$D:$D,A192,'دفتر پرداخت و دریافت'!$F:$F))</f>
      </c>
      <c r="E192" s="1">
        <f>IF(A192="","",SUMIF('دفتر پرداخت و دریافت'!$D:$D,A192,'دفتر پرداخت و دریافت'!$G:$G))</f>
      </c>
      <c r="F192" s="1">
        <f>IF(A192="","",E192-D192)</f>
      </c>
    </row>
    <row r="193" spans="2:6" x14ac:dyDescent="0.25">
      <c r="D193" s="1">
        <f>IF(A193="","",SUMIF('دفتر پرداخت و دریافت'!$D:$D,A193,'دفتر پرداخت و دریافت'!$F:$F))</f>
      </c>
      <c r="E193" s="1">
        <f>IF(A193="","",SUMIF('دفتر پرداخت و دریافت'!$D:$D,A193,'دفتر پرداخت و دریافت'!$G:$G))</f>
      </c>
      <c r="F193" s="1">
        <f>IF(A193="","",E193-D193)</f>
      </c>
    </row>
    <row r="194" spans="2:6" x14ac:dyDescent="0.25">
      <c r="D194" s="1">
        <f>IF(A194="","",SUMIF('دفتر پرداخت و دریافت'!$D:$D,A194,'دفتر پرداخت و دریافت'!$F:$F))</f>
      </c>
      <c r="E194" s="1">
        <f>IF(A194="","",SUMIF('دفتر پرداخت و دریافت'!$D:$D,A194,'دفتر پرداخت و دریافت'!$G:$G))</f>
      </c>
      <c r="F194" s="1">
        <f>IF(A194="","",E194-D194)</f>
      </c>
    </row>
    <row r="195" spans="2:6" x14ac:dyDescent="0.25">
      <c r="D195" s="1">
        <f>IF(A195="","",SUMIF('دفتر پرداخت و دریافت'!$D:$D,A195,'دفتر پرداخت و دریافت'!$F:$F))</f>
      </c>
      <c r="E195" s="1">
        <f>IF(A195="","",SUMIF('دفتر پرداخت و دریافت'!$D:$D,A195,'دفتر پرداخت و دریافت'!$G:$G))</f>
      </c>
      <c r="F195" s="1">
        <f>IF(A195="","",E195-D195)</f>
      </c>
    </row>
    <row r="196" spans="2:6" x14ac:dyDescent="0.25">
      <c r="D196" s="1">
        <f>IF(A196="","",SUMIF('دفتر پرداخت و دریافت'!$D:$D,A196,'دفتر پرداخت و دریافت'!$F:$F))</f>
      </c>
      <c r="E196" s="1">
        <f>IF(A196="","",SUMIF('دفتر پرداخت و دریافت'!$D:$D,A196,'دفتر پرداخت و دریافت'!$G:$G))</f>
      </c>
      <c r="F196" s="1">
        <f>IF(A196="","",E196-D196)</f>
      </c>
    </row>
    <row r="197" spans="2:6" x14ac:dyDescent="0.25">
      <c r="D197" s="1">
        <f>IF(A197="","",SUMIF('دفتر پرداخت و دریافت'!$D:$D,A197,'دفتر پرداخت و دریافت'!$F:$F))</f>
      </c>
      <c r="E197" s="1">
        <f>IF(A197="","",SUMIF('دفتر پرداخت و دریافت'!$D:$D,A197,'دفتر پرداخت و دریافت'!$G:$G))</f>
      </c>
      <c r="F197" s="1">
        <f>IF(A197="","",E197-D197)</f>
      </c>
    </row>
    <row r="198" spans="2:6" x14ac:dyDescent="0.25">
      <c r="D198" s="1">
        <f>IF(A198="","",SUMIF('دفتر پرداخت و دریافت'!$D:$D,A198,'دفتر پرداخت و دریافت'!$F:$F))</f>
      </c>
      <c r="E198" s="1">
        <f>IF(A198="","",SUMIF('دفتر پرداخت و دریافت'!$D:$D,A198,'دفتر پرداخت و دریافت'!$G:$G))</f>
      </c>
      <c r="F198" s="1">
        <f>IF(A198="","",E198-D198)</f>
      </c>
    </row>
    <row r="199" spans="2:6" x14ac:dyDescent="0.25">
      <c r="D199" s="1">
        <f>IF(A199="","",SUMIF('دفتر پرداخت و دریافت'!$D:$D,A199,'دفتر پرداخت و دریافت'!$F:$F))</f>
      </c>
      <c r="E199" s="1">
        <f>IF(A199="","",SUMIF('دفتر پرداخت و دریافت'!$D:$D,A199,'دفتر پرداخت و دریافت'!$G:$G))</f>
      </c>
      <c r="F199" s="1">
        <f>IF(A199="","",E199-D199)</f>
      </c>
    </row>
    <row r="200" spans="2:6" x14ac:dyDescent="0.25">
      <c r="D200" s="1">
        <f>IF(A200="","",SUMIF('دفتر پرداخت و دریافت'!$D:$D,A200,'دفتر پرداخت و دریافت'!$F:$F))</f>
      </c>
      <c r="E200" s="1">
        <f>IF(A200="","",SUMIF('دفتر پرداخت و دریافت'!$D:$D,A200,'دفتر پرداخت و دریافت'!$G:$G))</f>
      </c>
      <c r="F200" s="1">
        <f>IF(A200="","",E200-D200)</f>
      </c>
    </row>
    <row r="201" spans="2:6" x14ac:dyDescent="0.25">
      <c r="D201" s="1">
        <f>IF(A201="","",SUMIF('دفتر پرداخت و دریافت'!$D:$D,A201,'دفتر پرداخت و دریافت'!$F:$F))</f>
      </c>
      <c r="E201" s="1">
        <f>IF(A201="","",SUMIF('دفتر پرداخت و دریافت'!$D:$D,A201,'دفتر پرداخت و دریافت'!$G:$G))</f>
      </c>
      <c r="F201" s="1">
        <f>IF(A201="","",E201-D201)</f>
      </c>
    </row>
    <row r="202" spans="2:6" x14ac:dyDescent="0.25">
      <c r="D202" s="1">
        <f>IF(A202="","",SUMIF('دفتر پرداخت و دریافت'!$D:$D,A202,'دفتر پرداخت و دریافت'!$F:$F))</f>
      </c>
      <c r="E202" s="1">
        <f>IF(A202="","",SUMIF('دفتر پرداخت و دریافت'!$D:$D,A202,'دفتر پرداخت و دریافت'!$G:$G))</f>
      </c>
      <c r="F202" s="1">
        <f>IF(A202="","",E202-D202)</f>
      </c>
    </row>
    <row r="203" spans="2:6" x14ac:dyDescent="0.25">
      <c r="D203" s="1">
        <f>IF(A203="","",SUMIF('دفتر پرداخت و دریافت'!$D:$D,A203,'دفتر پرداخت و دریافت'!$F:$F))</f>
      </c>
      <c r="E203" s="1">
        <f>IF(A203="","",SUMIF('دفتر پرداخت و دریافت'!$D:$D,A203,'دفتر پرداخت و دریافت'!$G:$G))</f>
      </c>
      <c r="F203" s="1">
        <f>IF(A203="","",E203-D203)</f>
      </c>
    </row>
    <row r="204" spans="2:6" x14ac:dyDescent="0.25">
      <c r="D204" s="1">
        <f>IF(A204="","",SUMIF('دفتر پرداخت و دریافت'!$D:$D,A204,'دفتر پرداخت و دریافت'!$F:$F))</f>
      </c>
      <c r="E204" s="1">
        <f>IF(A204="","",SUMIF('دفتر پرداخت و دریافت'!$D:$D,A204,'دفتر پرداخت و دریافت'!$G:$G))</f>
      </c>
      <c r="F204" s="1">
        <f>IF(A204="","",E204-D204)</f>
      </c>
    </row>
    <row r="205" spans="2:6" x14ac:dyDescent="0.25">
      <c r="D205" s="1">
        <f>IF(A205="","",SUMIF('دفتر پرداخت و دریافت'!$D:$D,A205,'دفتر پرداخت و دریافت'!$F:$F))</f>
      </c>
      <c r="E205" s="1">
        <f>IF(A205="","",SUMIF('دفتر پرداخت و دریافت'!$D:$D,A205,'دفتر پرداخت و دریافت'!$G:$G))</f>
      </c>
      <c r="F205" s="1">
        <f>IF(A205="","",E205-D205)</f>
      </c>
    </row>
    <row r="206" spans="2:6" x14ac:dyDescent="0.25">
      <c r="D206" s="1">
        <f>IF(A206="","",SUMIF('دفتر پرداخت و دریافت'!$D:$D,A206,'دفتر پرداخت و دریافت'!$F:$F))</f>
      </c>
      <c r="E206" s="1">
        <f>IF(A206="","",SUMIF('دفتر پرداخت و دریافت'!$D:$D,A206,'دفتر پرداخت و دریافت'!$G:$G))</f>
      </c>
      <c r="F206" s="1">
        <f>IF(A206="","",E206-D206)</f>
      </c>
    </row>
    <row r="207" spans="2:6" x14ac:dyDescent="0.25">
      <c r="D207" s="1">
        <f>IF(A207="","",SUMIF('دفتر پرداخت و دریافت'!$D:$D,A207,'دفتر پرداخت و دریافت'!$F:$F))</f>
      </c>
      <c r="E207" s="1">
        <f>IF(A207="","",SUMIF('دفتر پرداخت و دریافت'!$D:$D,A207,'دفتر پرداخت و دریافت'!$G:$G))</f>
      </c>
      <c r="F207" s="1">
        <f>IF(A207="","",E207-D207)</f>
      </c>
    </row>
    <row r="208" spans="2:6" x14ac:dyDescent="0.25">
      <c r="D208" s="1">
        <f>IF(A208="","",SUMIF('دفتر پرداخت و دریافت'!$D:$D,A208,'دفتر پرداخت و دریافت'!$F:$F))</f>
      </c>
      <c r="E208" s="1">
        <f>IF(A208="","",SUMIF('دفتر پرداخت و دریافت'!$D:$D,A208,'دفتر پرداخت و دریافت'!$G:$G))</f>
      </c>
      <c r="F208" s="1">
        <f>IF(A208="","",E208-D208)</f>
      </c>
    </row>
    <row r="209" spans="2:6" x14ac:dyDescent="0.25">
      <c r="D209" s="1">
        <f>IF(A209="","",SUMIF('دفتر پرداخت و دریافت'!$D:$D,A209,'دفتر پرداخت و دریافت'!$F:$F))</f>
      </c>
      <c r="E209" s="1">
        <f>IF(A209="","",SUMIF('دفتر پرداخت و دریافت'!$D:$D,A209,'دفتر پرداخت و دریافت'!$G:$G))</f>
      </c>
      <c r="F209" s="1">
        <f>IF(A209="","",E209-D209)</f>
      </c>
    </row>
    <row r="210" spans="2:6" x14ac:dyDescent="0.25">
      <c r="D210" s="1">
        <f>IF(A210="","",SUMIF('دفتر پرداخت و دریافت'!$D:$D,A210,'دفتر پرداخت و دریافت'!$F:$F))</f>
      </c>
      <c r="E210" s="1">
        <f>IF(A210="","",SUMIF('دفتر پرداخت و دریافت'!$D:$D,A210,'دفتر پرداخت و دریافت'!$G:$G))</f>
      </c>
      <c r="F210" s="1">
        <f>IF(A210="","",E210-D210)</f>
      </c>
    </row>
    <row r="211" spans="2:6" x14ac:dyDescent="0.25">
      <c r="D211" s="1">
        <f>IF(A211="","",SUMIF('دفتر پرداخت و دریافت'!$D:$D,A211,'دفتر پرداخت و دریافت'!$F:$F))</f>
      </c>
      <c r="E211" s="1">
        <f>IF(A211="","",SUMIF('دفتر پرداخت و دریافت'!$D:$D,A211,'دفتر پرداخت و دریافت'!$G:$G))</f>
      </c>
      <c r="F211" s="1">
        <f>IF(A211="","",E211-D211)</f>
      </c>
    </row>
    <row r="212" spans="2:6" x14ac:dyDescent="0.25">
      <c r="D212" s="1">
        <f>IF(A212="","",SUMIF('دفتر پرداخت و دریافت'!$D:$D,A212,'دفتر پرداخت و دریافت'!$F:$F))</f>
      </c>
      <c r="E212" s="1">
        <f>IF(A212="","",SUMIF('دفتر پرداخت و دریافت'!$D:$D,A212,'دفتر پرداخت و دریافت'!$G:$G))</f>
      </c>
      <c r="F212" s="1">
        <f>IF(A212="","",E212-D212)</f>
      </c>
    </row>
    <row r="213" spans="2:6" x14ac:dyDescent="0.25">
      <c r="D213" s="1">
        <f>IF(A213="","",SUMIF('دفتر پرداخت و دریافت'!$D:$D,A213,'دفتر پرداخت و دریافت'!$F:$F))</f>
      </c>
      <c r="E213" s="1">
        <f>IF(A213="","",SUMIF('دفتر پرداخت و دریافت'!$D:$D,A213,'دفتر پرداخت و دریافت'!$G:$G))</f>
      </c>
      <c r="F213" s="1">
        <f>IF(A213="","",E213-D213)</f>
      </c>
    </row>
    <row r="214" spans="2:6" x14ac:dyDescent="0.25">
      <c r="D214" s="1">
        <f>IF(A214="","",SUMIF('دفتر پرداخت و دریافت'!$D:$D,A214,'دفتر پرداخت و دریافت'!$F:$F))</f>
      </c>
      <c r="E214" s="1">
        <f>IF(A214="","",SUMIF('دفتر پرداخت و دریافت'!$D:$D,A214,'دفتر پرداخت و دریافت'!$G:$G))</f>
      </c>
      <c r="F214" s="1">
        <f>IF(A214="","",E214-D214)</f>
      </c>
    </row>
    <row r="215" spans="2:6" x14ac:dyDescent="0.25">
      <c r="D215" s="1">
        <f>IF(A215="","",SUMIF('دفتر پرداخت و دریافت'!$D:$D,A215,'دفتر پرداخت و دریافت'!$F:$F))</f>
      </c>
      <c r="E215" s="1">
        <f>IF(A215="","",SUMIF('دفتر پرداخت و دریافت'!$D:$D,A215,'دفتر پرداخت و دریافت'!$G:$G))</f>
      </c>
      <c r="F215" s="1">
        <f>IF(A215="","",E215-D215)</f>
      </c>
    </row>
    <row r="216" spans="2:6" x14ac:dyDescent="0.25">
      <c r="D216" s="1">
        <f>IF(A216="","",SUMIF('دفتر پرداخت و دریافت'!$D:$D,A216,'دفتر پرداخت و دریافت'!$F:$F))</f>
      </c>
      <c r="E216" s="1">
        <f>IF(A216="","",SUMIF('دفتر پرداخت و دریافت'!$D:$D,A216,'دفتر پرداخت و دریافت'!$G:$G))</f>
      </c>
      <c r="F216" s="1">
        <f>IF(A216="","",E216-D216)</f>
      </c>
    </row>
    <row r="217" spans="2:6" x14ac:dyDescent="0.25">
      <c r="D217" s="1">
        <f>IF(A217="","",SUMIF('دفتر پرداخت و دریافت'!$D:$D,A217,'دفتر پرداخت و دریافت'!$F:$F))</f>
      </c>
      <c r="E217" s="1">
        <f>IF(A217="","",SUMIF('دفتر پرداخت و دریافت'!$D:$D,A217,'دفتر پرداخت و دریافت'!$G:$G))</f>
      </c>
      <c r="F217" s="1">
        <f>IF(A217="","",E217-D217)</f>
      </c>
    </row>
    <row r="218" spans="2:6" x14ac:dyDescent="0.25">
      <c r="D218" s="1">
        <f>IF(A218="","",SUMIF('دفتر پرداخت و دریافت'!$D:$D,A218,'دفتر پرداخت و دریافت'!$F:$F))</f>
      </c>
      <c r="E218" s="1">
        <f>IF(A218="","",SUMIF('دفتر پرداخت و دریافت'!$D:$D,A218,'دفتر پرداخت و دریافت'!$G:$G))</f>
      </c>
      <c r="F218" s="1">
        <f>IF(A218="","",E218-D218)</f>
      </c>
    </row>
    <row r="219" spans="2:6" x14ac:dyDescent="0.25">
      <c r="D219" s="1">
        <f>IF(A219="","",SUMIF('دفتر پرداخت و دریافت'!$D:$D,A219,'دفتر پرداخت و دریافت'!$F:$F))</f>
      </c>
      <c r="E219" s="1">
        <f>IF(A219="","",SUMIF('دفتر پرداخت و دریافت'!$D:$D,A219,'دفتر پرداخت و دریافت'!$G:$G))</f>
      </c>
      <c r="F219" s="1">
        <f>IF(A219="","",E219-D219)</f>
      </c>
    </row>
    <row r="220" spans="2:6" x14ac:dyDescent="0.25">
      <c r="D220" s="1">
        <f>IF(A220="","",SUMIF('دفتر پرداخت و دریافت'!$D:$D,A220,'دفتر پرداخت و دریافت'!$F:$F))</f>
      </c>
      <c r="E220" s="1">
        <f>IF(A220="","",SUMIF('دفتر پرداخت و دریافت'!$D:$D,A220,'دفتر پرداخت و دریافت'!$G:$G))</f>
      </c>
      <c r="F220" s="1">
        <f>IF(A220="","",E220-D220)</f>
      </c>
    </row>
    <row r="221" spans="2:6" x14ac:dyDescent="0.25">
      <c r="D221" s="1">
        <f>IF(A221="","",SUMIF('دفتر پرداخت و دریافت'!$D:$D,A221,'دفتر پرداخت و دریافت'!$F:$F))</f>
      </c>
      <c r="E221" s="1">
        <f>IF(A221="","",SUMIF('دفتر پرداخت و دریافت'!$D:$D,A221,'دفتر پرداخت و دریافت'!$G:$G))</f>
      </c>
      <c r="F221" s="1">
        <f>IF(A221="","",E221-D221)</f>
      </c>
    </row>
    <row r="222" spans="2:6" x14ac:dyDescent="0.25">
      <c r="D222" s="1">
        <f>IF(A222="","",SUMIF('دفتر پرداخت و دریافت'!$D:$D,A222,'دفتر پرداخت و دریافت'!$F:$F))</f>
      </c>
      <c r="E222" s="1">
        <f>IF(A222="","",SUMIF('دفتر پرداخت و دریافت'!$D:$D,A222,'دفتر پرداخت و دریافت'!$G:$G))</f>
      </c>
      <c r="F222" s="1">
        <f>IF(A222="","",E222-D222)</f>
      </c>
    </row>
    <row r="223" spans="2:6" x14ac:dyDescent="0.25">
      <c r="D223" s="1">
        <f>IF(A223="","",SUMIF('دفتر پرداخت و دریافت'!$D:$D,A223,'دفتر پرداخت و دریافت'!$F:$F))</f>
      </c>
      <c r="E223" s="1">
        <f>IF(A223="","",SUMIF('دفتر پرداخت و دریافت'!$D:$D,A223,'دفتر پرداخت و دریافت'!$G:$G))</f>
      </c>
      <c r="F223" s="1">
        <f>IF(A223="","",E223-D223)</f>
      </c>
    </row>
    <row r="224" spans="2:6" x14ac:dyDescent="0.25">
      <c r="D224" s="1">
        <f>IF(A224="","",SUMIF('دفتر پرداخت و دریافت'!$D:$D,A224,'دفتر پرداخت و دریافت'!$F:$F))</f>
      </c>
      <c r="E224" s="1">
        <f>IF(A224="","",SUMIF('دفتر پرداخت و دریافت'!$D:$D,A224,'دفتر پرداخت و دریافت'!$G:$G))</f>
      </c>
      <c r="F224" s="1">
        <f>IF(A224="","",E224-D224)</f>
      </c>
    </row>
    <row r="225" spans="2:6" x14ac:dyDescent="0.25">
      <c r="D225" s="1">
        <f>IF(A225="","",SUMIF('دفتر پرداخت و دریافت'!$D:$D,A225,'دفتر پرداخت و دریافت'!$F:$F))</f>
      </c>
      <c r="E225" s="1">
        <f>IF(A225="","",SUMIF('دفتر پرداخت و دریافت'!$D:$D,A225,'دفتر پرداخت و دریافت'!$G:$G))</f>
      </c>
      <c r="F225" s="1">
        <f>IF(A225="","",E225-D225)</f>
      </c>
    </row>
    <row r="226" spans="2:6" x14ac:dyDescent="0.25">
      <c r="D226" s="1">
        <f>IF(A226="","",SUMIF('دفتر پرداخت و دریافت'!$D:$D,A226,'دفتر پرداخت و دریافت'!$F:$F))</f>
      </c>
      <c r="E226" s="1">
        <f>IF(A226="","",SUMIF('دفتر پرداخت و دریافت'!$D:$D,A226,'دفتر پرداخت و دریافت'!$G:$G))</f>
      </c>
      <c r="F226" s="1">
        <f>IF(A226="","",E226-D226)</f>
      </c>
    </row>
    <row r="227" spans="2:6" x14ac:dyDescent="0.25">
      <c r="D227" s="1">
        <f>IF(A227="","",SUMIF('دفتر پرداخت و دریافت'!$D:$D,A227,'دفتر پرداخت و دریافت'!$F:$F))</f>
      </c>
      <c r="E227" s="1">
        <f>IF(A227="","",SUMIF('دفتر پرداخت و دریافت'!$D:$D,A227,'دفتر پرداخت و دریافت'!$G:$G))</f>
      </c>
      <c r="F227" s="1">
        <f>IF(A227="","",E227-D227)</f>
      </c>
    </row>
    <row r="228" spans="2:6" x14ac:dyDescent="0.25">
      <c r="D228" s="1">
        <f>IF(A228="","",SUMIF('دفتر پرداخت و دریافت'!$D:$D,A228,'دفتر پرداخت و دریافت'!$F:$F))</f>
      </c>
      <c r="E228" s="1">
        <f>IF(A228="","",SUMIF('دفتر پرداخت و دریافت'!$D:$D,A228,'دفتر پرداخت و دریافت'!$G:$G))</f>
      </c>
      <c r="F228" s="1">
        <f>IF(A228="","",E228-D228)</f>
      </c>
    </row>
    <row r="229" spans="2:6" x14ac:dyDescent="0.25">
      <c r="D229" s="1">
        <f>IF(A229="","",SUMIF('دفتر پرداخت و دریافت'!$D:$D,A229,'دفتر پرداخت و دریافت'!$F:$F))</f>
      </c>
      <c r="E229" s="1">
        <f>IF(A229="","",SUMIF('دفتر پرداخت و دریافت'!$D:$D,A229,'دفتر پرداخت و دریافت'!$G:$G))</f>
      </c>
      <c r="F229" s="1">
        <f>IF(A229="","",E229-D229)</f>
      </c>
    </row>
    <row r="230" spans="2:6" x14ac:dyDescent="0.25">
      <c r="D230" s="1">
        <f>IF(A230="","",SUMIF('دفتر پرداخت و دریافت'!$D:$D,A230,'دفتر پرداخت و دریافت'!$F:$F))</f>
      </c>
      <c r="E230" s="1">
        <f>IF(A230="","",SUMIF('دفتر پرداخت و دریافت'!$D:$D,A230,'دفتر پرداخت و دریافت'!$G:$G))</f>
      </c>
      <c r="F230" s="1">
        <f>IF(A230="","",E230-D230)</f>
      </c>
    </row>
    <row r="231" spans="2:6" x14ac:dyDescent="0.25">
      <c r="D231" s="1">
        <f>IF(A231="","",SUMIF('دفتر پرداخت و دریافت'!$D:$D,A231,'دفتر پرداخت و دریافت'!$F:$F))</f>
      </c>
      <c r="E231" s="1">
        <f>IF(A231="","",SUMIF('دفتر پرداخت و دریافت'!$D:$D,A231,'دفتر پرداخت و دریافت'!$G:$G))</f>
      </c>
      <c r="F231" s="1">
        <f>IF(A231="","",E231-D231)</f>
      </c>
    </row>
    <row r="232" spans="2:6" x14ac:dyDescent="0.25">
      <c r="D232" s="1">
        <f>IF(A232="","",SUMIF('دفتر پرداخت و دریافت'!$D:$D,A232,'دفتر پرداخت و دریافت'!$F:$F))</f>
      </c>
      <c r="E232" s="1">
        <f>IF(A232="","",SUMIF('دفتر پرداخت و دریافت'!$D:$D,A232,'دفتر پرداخت و دریافت'!$G:$G))</f>
      </c>
      <c r="F232" s="1">
        <f>IF(A232="","",E232-D232)</f>
      </c>
    </row>
    <row r="233" spans="2:6" x14ac:dyDescent="0.25">
      <c r="D233" s="1">
        <f>IF(A233="","",SUMIF('دفتر پرداخت و دریافت'!$D:$D,A233,'دفتر پرداخت و دریافت'!$F:$F))</f>
      </c>
      <c r="E233" s="1">
        <f>IF(A233="","",SUMIF('دفتر پرداخت و دریافت'!$D:$D,A233,'دفتر پرداخت و دریافت'!$G:$G))</f>
      </c>
      <c r="F233" s="1">
        <f>IF(A233="","",E233-D233)</f>
      </c>
    </row>
    <row r="234" spans="2:6" x14ac:dyDescent="0.25">
      <c r="D234" s="1">
        <f>IF(A234="","",SUMIF('دفتر پرداخت و دریافت'!$D:$D,A234,'دفتر پرداخت و دریافت'!$F:$F))</f>
      </c>
      <c r="E234" s="1">
        <f>IF(A234="","",SUMIF('دفتر پرداخت و دریافت'!$D:$D,A234,'دفتر پرداخت و دریافت'!$G:$G))</f>
      </c>
      <c r="F234" s="1">
        <f>IF(A234="","",E234-D234)</f>
      </c>
    </row>
    <row r="235" spans="2:6" x14ac:dyDescent="0.25">
      <c r="D235" s="1">
        <f>IF(A235="","",SUMIF('دفتر پرداخت و دریافت'!$D:$D,A235,'دفتر پرداخت و دریافت'!$F:$F))</f>
      </c>
      <c r="E235" s="1">
        <f>IF(A235="","",SUMIF('دفتر پرداخت و دریافت'!$D:$D,A235,'دفتر پرداخت و دریافت'!$G:$G))</f>
      </c>
      <c r="F235" s="1">
        <f>IF(A235="","",E235-D235)</f>
      </c>
    </row>
    <row r="236" spans="2:6" x14ac:dyDescent="0.25">
      <c r="D236" s="1">
        <f>IF(A236="","",SUMIF('دفتر پرداخت و دریافت'!$D:$D,A236,'دفتر پرداخت و دریافت'!$F:$F))</f>
      </c>
      <c r="E236" s="1">
        <f>IF(A236="","",SUMIF('دفتر پرداخت و دریافت'!$D:$D,A236,'دفتر پرداخت و دریافت'!$G:$G))</f>
      </c>
      <c r="F236" s="1">
        <f>IF(A236="","",E236-D236)</f>
      </c>
    </row>
    <row r="237" spans="2:6" x14ac:dyDescent="0.25">
      <c r="D237" s="1">
        <f>IF(A237="","",SUMIF('دفتر پرداخت و دریافت'!$D:$D,A237,'دفتر پرداخت و دریافت'!$F:$F))</f>
      </c>
      <c r="E237" s="1">
        <f>IF(A237="","",SUMIF('دفتر پرداخت و دریافت'!$D:$D,A237,'دفتر پرداخت و دریافت'!$G:$G))</f>
      </c>
      <c r="F237" s="1">
        <f>IF(A237="","",E237-D237)</f>
      </c>
    </row>
    <row r="238" spans="2:6" x14ac:dyDescent="0.25">
      <c r="D238" s="1">
        <f>IF(A238="","",SUMIF('دفتر پرداخت و دریافت'!$D:$D,A238,'دفتر پرداخت و دریافت'!$F:$F))</f>
      </c>
      <c r="E238" s="1">
        <f>IF(A238="","",SUMIF('دفتر پرداخت و دریافت'!$D:$D,A238,'دفتر پرداخت و دریافت'!$G:$G))</f>
      </c>
      <c r="F238" s="1">
        <f>IF(A238="","",E238-D238)</f>
      </c>
    </row>
    <row r="239" spans="2:6" x14ac:dyDescent="0.25">
      <c r="D239" s="1">
        <f>IF(A239="","",SUMIF('دفتر پرداخت و دریافت'!$D:$D,A239,'دفتر پرداخت و دریافت'!$F:$F))</f>
      </c>
      <c r="E239" s="1">
        <f>IF(A239="","",SUMIF('دفتر پرداخت و دریافت'!$D:$D,A239,'دفتر پرداخت و دریافت'!$G:$G))</f>
      </c>
      <c r="F239" s="1">
        <f>IF(A239="","",E239-D239)</f>
      </c>
    </row>
    <row r="240" spans="2:6" x14ac:dyDescent="0.25">
      <c r="D240" s="1">
        <f>IF(A240="","",SUMIF('دفتر پرداخت و دریافت'!$D:$D,A240,'دفتر پرداخت و دریافت'!$F:$F))</f>
      </c>
      <c r="E240" s="1">
        <f>IF(A240="","",SUMIF('دفتر پرداخت و دریافت'!$D:$D,A240,'دفتر پرداخت و دریافت'!$G:$G))</f>
      </c>
      <c r="F240" s="1">
        <f>IF(A240="","",E240-D240)</f>
      </c>
    </row>
    <row r="241" spans="2:6" x14ac:dyDescent="0.25">
      <c r="D241" s="1">
        <f>IF(A241="","",SUMIF('دفتر پرداخت و دریافت'!$D:$D,A241,'دفتر پرداخت و دریافت'!$F:$F))</f>
      </c>
      <c r="E241" s="1">
        <f>IF(A241="","",SUMIF('دفتر پرداخت و دریافت'!$D:$D,A241,'دفتر پرداخت و دریافت'!$G:$G))</f>
      </c>
      <c r="F241" s="1">
        <f>IF(A241="","",E241-D241)</f>
      </c>
    </row>
    <row r="242" spans="2:6" x14ac:dyDescent="0.25">
      <c r="D242" s="1">
        <f>IF(A242="","",SUMIF('دفتر پرداخت و دریافت'!$D:$D,A242,'دفتر پرداخت و دریافت'!$F:$F))</f>
      </c>
      <c r="E242" s="1">
        <f>IF(A242="","",SUMIF('دفتر پرداخت و دریافت'!$D:$D,A242,'دفتر پرداخت و دریافت'!$G:$G))</f>
      </c>
      <c r="F242" s="1">
        <f>IF(A242="","",E242-D242)</f>
      </c>
    </row>
    <row r="243" spans="2:6" x14ac:dyDescent="0.25">
      <c r="D243" s="1">
        <f>IF(A243="","",SUMIF('دفتر پرداخت و دریافت'!$D:$D,A243,'دفتر پرداخت و دریافت'!$F:$F))</f>
      </c>
      <c r="E243" s="1">
        <f>IF(A243="","",SUMIF('دفتر پرداخت و دریافت'!$D:$D,A243,'دفتر پرداخت و دریافت'!$G:$G))</f>
      </c>
      <c r="F243" s="1">
        <f>IF(A243="","",E243-D243)</f>
      </c>
    </row>
    <row r="244" spans="2:6" x14ac:dyDescent="0.25">
      <c r="D244" s="1">
        <f>IF(A244="","",SUMIF('دفتر پرداخت و دریافت'!$D:$D,A244,'دفتر پرداخت و دریافت'!$F:$F))</f>
      </c>
      <c r="E244" s="1">
        <f>IF(A244="","",SUMIF('دفتر پرداخت و دریافت'!$D:$D,A244,'دفتر پرداخت و دریافت'!$G:$G))</f>
      </c>
      <c r="F244" s="1">
        <f>IF(A244="","",E244-D244)</f>
      </c>
    </row>
    <row r="245" spans="2:6" x14ac:dyDescent="0.25">
      <c r="D245" s="1">
        <f>IF(A245="","",SUMIF('دفتر پرداخت و دریافت'!$D:$D,A245,'دفتر پرداخت و دریافت'!$F:$F))</f>
      </c>
      <c r="E245" s="1">
        <f>IF(A245="","",SUMIF('دفتر پرداخت و دریافت'!$D:$D,A245,'دفتر پرداخت و دریافت'!$G:$G))</f>
      </c>
      <c r="F245" s="1">
        <f>IF(A245="","",E245-D245)</f>
      </c>
    </row>
    <row r="246" spans="2:6" x14ac:dyDescent="0.25">
      <c r="D246" s="1">
        <f>IF(A246="","",SUMIF('دفتر پرداخت و دریافت'!$D:$D,A246,'دفتر پرداخت و دریافت'!$F:$F))</f>
      </c>
      <c r="E246" s="1">
        <f>IF(A246="","",SUMIF('دفتر پرداخت و دریافت'!$D:$D,A246,'دفتر پرداخت و دریافت'!$G:$G))</f>
      </c>
      <c r="F246" s="1">
        <f>IF(A246="","",E246-D246)</f>
      </c>
    </row>
    <row r="247" spans="2:6" x14ac:dyDescent="0.25">
      <c r="D247" s="1">
        <f>IF(A247="","",SUMIF('دفتر پرداخت و دریافت'!$D:$D,A247,'دفتر پرداخت و دریافت'!$F:$F))</f>
      </c>
      <c r="E247" s="1">
        <f>IF(A247="","",SUMIF('دفتر پرداخت و دریافت'!$D:$D,A247,'دفتر پرداخت و دریافت'!$G:$G))</f>
      </c>
      <c r="F247" s="1">
        <f>IF(A247="","",E247-D247)</f>
      </c>
    </row>
    <row r="248" spans="2:6" x14ac:dyDescent="0.25">
      <c r="D248" s="1">
        <f>IF(A248="","",SUMIF('دفتر پرداخت و دریافت'!$D:$D,A248,'دفتر پرداخت و دریافت'!$F:$F))</f>
      </c>
      <c r="E248" s="1">
        <f>IF(A248="","",SUMIF('دفتر پرداخت و دریافت'!$D:$D,A248,'دفتر پرداخت و دریافت'!$G:$G))</f>
      </c>
      <c r="F248" s="1">
        <f>IF(A248="","",E248-D248)</f>
      </c>
    </row>
    <row r="249" spans="2:6" x14ac:dyDescent="0.25">
      <c r="D249" s="1">
        <f>IF(A249="","",SUMIF('دفتر پرداخت و دریافت'!$D:$D,A249,'دفتر پرداخت و دریافت'!$F:$F))</f>
      </c>
      <c r="E249" s="1">
        <f>IF(A249="","",SUMIF('دفتر پرداخت و دریافت'!$D:$D,A249,'دفتر پرداخت و دریافت'!$G:$G))</f>
      </c>
      <c r="F249" s="1">
        <f>IF(A249="","",E249-D249)</f>
      </c>
    </row>
    <row r="250" spans="2:6" x14ac:dyDescent="0.25">
      <c r="D250" s="1">
        <f>IF(A250="","",SUMIF('دفتر پرداخت و دریافت'!$D:$D,A250,'دفتر پرداخت و دریافت'!$F:$F))</f>
      </c>
      <c r="E250" s="1">
        <f>IF(A250="","",SUMIF('دفتر پرداخت و دریافت'!$D:$D,A250,'دفتر پرداخت و دریافت'!$G:$G))</f>
      </c>
      <c r="F250" s="1">
        <f>IF(A250="","",E250-D250)</f>
      </c>
    </row>
    <row r="251" spans="2:6" x14ac:dyDescent="0.25">
      <c r="D251" s="1">
        <f>IF(A251="","",SUMIF('دفتر پرداخت و دریافت'!$D:$D,A251,'دفتر پرداخت و دریافت'!$F:$F))</f>
      </c>
      <c r="E251" s="1">
        <f>IF(A251="","",SUMIF('دفتر پرداخت و دریافت'!$D:$D,A251,'دفتر پرداخت و دریافت'!$G:$G))</f>
      </c>
      <c r="F251" s="1">
        <f>IF(A251="","",E251-D251)</f>
      </c>
    </row>
    <row r="252" spans="2:6" x14ac:dyDescent="0.25">
      <c r="D252" s="1">
        <f>IF(A252="","",SUMIF('دفتر پرداخت و دریافت'!$D:$D,A252,'دفتر پرداخت و دریافت'!$F:$F))</f>
      </c>
      <c r="E252" s="1">
        <f>IF(A252="","",SUMIF('دفتر پرداخت و دریافت'!$D:$D,A252,'دفتر پرداخت و دریافت'!$G:$G))</f>
      </c>
      <c r="F252" s="1">
        <f>IF(A252="","",E252-D252)</f>
      </c>
    </row>
    <row r="253" spans="2:6" x14ac:dyDescent="0.25">
      <c r="D253" s="1">
        <f>IF(A253="","",SUMIF('دفتر پرداخت و دریافت'!$D:$D,A253,'دفتر پرداخت و دریافت'!$F:$F))</f>
      </c>
      <c r="E253" s="1">
        <f>IF(A253="","",SUMIF('دفتر پرداخت و دریافت'!$D:$D,A253,'دفتر پرداخت و دریافت'!$G:$G))</f>
      </c>
      <c r="F253" s="1">
        <f>IF(A253="","",E253-D253)</f>
      </c>
    </row>
    <row r="254" spans="2:6" x14ac:dyDescent="0.25">
      <c r="D254" s="1">
        <f>IF(A254="","",SUMIF('دفتر پرداخت و دریافت'!$D:$D,A254,'دفتر پرداخت و دریافت'!$F:$F))</f>
      </c>
      <c r="E254" s="1">
        <f>IF(A254="","",SUMIF('دفتر پرداخت و دریافت'!$D:$D,A254,'دفتر پرداخت و دریافت'!$G:$G))</f>
      </c>
      <c r="F254" s="1">
        <f>IF(A254="","",E254-D254)</f>
      </c>
    </row>
    <row r="255" spans="2:6" x14ac:dyDescent="0.25">
      <c r="D255" s="1">
        <f>IF(A255="","",SUMIF('دفتر پرداخت و دریافت'!$D:$D,A255,'دفتر پرداخت و دریافت'!$F:$F))</f>
      </c>
      <c r="E255" s="1">
        <f>IF(A255="","",SUMIF('دفتر پرداخت و دریافت'!$D:$D,A255,'دفتر پرداخت و دریافت'!$G:$G))</f>
      </c>
      <c r="F255" s="1">
        <f>IF(A255="","",E255-D255)</f>
      </c>
    </row>
    <row r="256" spans="2:6" x14ac:dyDescent="0.25">
      <c r="D256" s="1">
        <f>IF(A256="","",SUMIF('دفتر پرداخت و دریافت'!$D:$D,A256,'دفتر پرداخت و دریافت'!$F:$F))</f>
      </c>
      <c r="E256" s="1">
        <f>IF(A256="","",SUMIF('دفتر پرداخت و دریافت'!$D:$D,A256,'دفتر پرداخت و دریافت'!$G:$G))</f>
      </c>
      <c r="F256" s="1">
        <f>IF(A256="","",E256-D256)</f>
      </c>
    </row>
    <row r="257" spans="2:6" x14ac:dyDescent="0.25">
      <c r="D257" s="1">
        <f>IF(A257="","",SUMIF('دفتر پرداخت و دریافت'!$D:$D,A257,'دفتر پرداخت و دریافت'!$F:$F))</f>
      </c>
      <c r="E257" s="1">
        <f>IF(A257="","",SUMIF('دفتر پرداخت و دریافت'!$D:$D,A257,'دفتر پرداخت و دریافت'!$G:$G))</f>
      </c>
      <c r="F257" s="1">
        <f>IF(A257="","",E257-D257)</f>
      </c>
    </row>
    <row r="258" spans="2:6" x14ac:dyDescent="0.25">
      <c r="D258" s="1">
        <f>IF(A258="","",SUMIF('دفتر پرداخت و دریافت'!$D:$D,A258,'دفتر پرداخت و دریافت'!$F:$F))</f>
      </c>
      <c r="E258" s="1">
        <f>IF(A258="","",SUMIF('دفتر پرداخت و دریافت'!$D:$D,A258,'دفتر پرداخت و دریافت'!$G:$G))</f>
      </c>
      <c r="F258" s="1">
        <f>IF(A258="","",E258-D258)</f>
      </c>
    </row>
    <row r="259" spans="2:6" x14ac:dyDescent="0.25">
      <c r="D259" s="1">
        <f>IF(A259="","",SUMIF('دفتر پرداخت و دریافت'!$D:$D,A259,'دفتر پرداخت و دریافت'!$F:$F))</f>
      </c>
      <c r="E259" s="1">
        <f>IF(A259="","",SUMIF('دفتر پرداخت و دریافت'!$D:$D,A259,'دفتر پرداخت و دریافت'!$G:$G))</f>
      </c>
      <c r="F259" s="1">
        <f>IF(A259="","",E259-D259)</f>
      </c>
    </row>
    <row r="260" spans="2:6" x14ac:dyDescent="0.25">
      <c r="D260" s="1">
        <f>IF(A260="","",SUMIF('دفتر پرداخت و دریافت'!$D:$D,A260,'دفتر پرداخت و دریافت'!$F:$F))</f>
      </c>
      <c r="E260" s="1">
        <f>IF(A260="","",SUMIF('دفتر پرداخت و دریافت'!$D:$D,A260,'دفتر پرداخت و دریافت'!$G:$G))</f>
      </c>
      <c r="F260" s="1">
        <f>IF(A260="","",E260-D260)</f>
      </c>
    </row>
    <row r="261" spans="2:6" x14ac:dyDescent="0.25">
      <c r="D261" s="1">
        <f>IF(A261="","",SUMIF('دفتر پرداخت و دریافت'!$D:$D,A261,'دفتر پرداخت و دریافت'!$F:$F))</f>
      </c>
      <c r="E261" s="1">
        <f>IF(A261="","",SUMIF('دفتر پرداخت و دریافت'!$D:$D,A261,'دفتر پرداخت و دریافت'!$G:$G))</f>
      </c>
      <c r="F261" s="1">
        <f>IF(A261="","",E261-D261)</f>
      </c>
    </row>
    <row r="262" spans="2:6" x14ac:dyDescent="0.25">
      <c r="D262" s="1">
        <f>IF(A262="","",SUMIF('دفتر پرداخت و دریافت'!$D:$D,A262,'دفتر پرداخت و دریافت'!$F:$F))</f>
      </c>
      <c r="E262" s="1">
        <f>IF(A262="","",SUMIF('دفتر پرداخت و دریافت'!$D:$D,A262,'دفتر پرداخت و دریافت'!$G:$G))</f>
      </c>
      <c r="F262" s="1">
        <f>IF(A262="","",E262-D262)</f>
      </c>
    </row>
    <row r="263" spans="2:6" x14ac:dyDescent="0.25">
      <c r="D263" s="1">
        <f>IF(A263="","",SUMIF('دفتر پرداخت و دریافت'!$D:$D,A263,'دفتر پرداخت و دریافت'!$F:$F))</f>
      </c>
      <c r="E263" s="1">
        <f>IF(A263="","",SUMIF('دفتر پرداخت و دریافت'!$D:$D,A263,'دفتر پرداخت و دریافت'!$G:$G))</f>
      </c>
      <c r="F263" s="1">
        <f>IF(A263="","",E263-D263)</f>
      </c>
    </row>
    <row r="264" spans="2:6" x14ac:dyDescent="0.25">
      <c r="D264" s="1">
        <f>IF(A264="","",SUMIF('دفتر پرداخت و دریافت'!$D:$D,A264,'دفتر پرداخت و دریافت'!$F:$F))</f>
      </c>
      <c r="E264" s="1">
        <f>IF(A264="","",SUMIF('دفتر پرداخت و دریافت'!$D:$D,A264,'دفتر پرداخت و دریافت'!$G:$G))</f>
      </c>
      <c r="F264" s="1">
        <f>IF(A264="","",E264-D264)</f>
      </c>
    </row>
    <row r="265" spans="2:6" x14ac:dyDescent="0.25">
      <c r="D265" s="1">
        <f>IF(A265="","",SUMIF('دفتر پرداخت و دریافت'!$D:$D,A265,'دفتر پرداخت و دریافت'!$F:$F))</f>
      </c>
      <c r="E265" s="1">
        <f>IF(A265="","",SUMIF('دفتر پرداخت و دریافت'!$D:$D,A265,'دفتر پرداخت و دریافت'!$G:$G))</f>
      </c>
      <c r="F265" s="1">
        <f>IF(A265="","",E265-D265)</f>
      </c>
    </row>
    <row r="266" spans="2:6" x14ac:dyDescent="0.25">
      <c r="D266" s="1">
        <f>IF(A266="","",SUMIF('دفتر پرداخت و دریافت'!$D:$D,A266,'دفتر پرداخت و دریافت'!$F:$F))</f>
      </c>
      <c r="E266" s="1">
        <f>IF(A266="","",SUMIF('دفتر پرداخت و دریافت'!$D:$D,A266,'دفتر پرداخت و دریافت'!$G:$G))</f>
      </c>
      <c r="F266" s="1">
        <f>IF(A266="","",E266-D266)</f>
      </c>
    </row>
    <row r="267" spans="2:6" x14ac:dyDescent="0.25">
      <c r="D267" s="1">
        <f>IF(A267="","",SUMIF('دفتر پرداخت و دریافت'!$D:$D,A267,'دفتر پرداخت و دریافت'!$F:$F))</f>
      </c>
      <c r="E267" s="1">
        <f>IF(A267="","",SUMIF('دفتر پرداخت و دریافت'!$D:$D,A267,'دفتر پرداخت و دریافت'!$G:$G))</f>
      </c>
      <c r="F267" s="1">
        <f>IF(A267="","",E267-D267)</f>
      </c>
    </row>
    <row r="268" spans="2:6" x14ac:dyDescent="0.25">
      <c r="D268" s="1">
        <f>IF(A268="","",SUMIF('دفتر پرداخت و دریافت'!$D:$D,A268,'دفتر پرداخت و دریافت'!$F:$F))</f>
      </c>
      <c r="E268" s="1">
        <f>IF(A268="","",SUMIF('دفتر پرداخت و دریافت'!$D:$D,A268,'دفتر پرداخت و دریافت'!$G:$G))</f>
      </c>
      <c r="F268" s="1">
        <f>IF(A268="","",E268-D268)</f>
      </c>
    </row>
    <row r="269" spans="2:6" x14ac:dyDescent="0.25">
      <c r="D269" s="1">
        <f>IF(A269="","",SUMIF('دفتر پرداخت و دریافت'!$D:$D,A269,'دفتر پرداخت و دریافت'!$F:$F))</f>
      </c>
      <c r="E269" s="1">
        <f>IF(A269="","",SUMIF('دفتر پرداخت و دریافت'!$D:$D,A269,'دفتر پرداخت و دریافت'!$G:$G))</f>
      </c>
      <c r="F269" s="1">
        <f>IF(A269="","",E269-D269)</f>
      </c>
    </row>
    <row r="270" spans="2:6" x14ac:dyDescent="0.25">
      <c r="D270" s="1">
        <f>IF(A270="","",SUMIF('دفتر پرداخت و دریافت'!$D:$D,A270,'دفتر پرداخت و دریافت'!$F:$F))</f>
      </c>
      <c r="E270" s="1">
        <f>IF(A270="","",SUMIF('دفتر پرداخت و دریافت'!$D:$D,A270,'دفتر پرداخت و دریافت'!$G:$G))</f>
      </c>
      <c r="F270" s="1">
        <f>IF(A270="","",E270-D270)</f>
      </c>
    </row>
    <row r="271" spans="2:6" x14ac:dyDescent="0.25">
      <c r="D271" s="1">
        <f>IF(A271="","",SUMIF('دفتر پرداخت و دریافت'!$D:$D,A271,'دفتر پرداخت و دریافت'!$F:$F))</f>
      </c>
      <c r="E271" s="1">
        <f>IF(A271="","",SUMIF('دفتر پرداخت و دریافت'!$D:$D,A271,'دفتر پرداخت و دریافت'!$G:$G))</f>
      </c>
      <c r="F271" s="1">
        <f>IF(A271="","",E271-D271)</f>
      </c>
    </row>
    <row r="272" spans="2:6" x14ac:dyDescent="0.25">
      <c r="D272" s="1">
        <f>IF(A272="","",SUMIF('دفتر پرداخت و دریافت'!$D:$D,A272,'دفتر پرداخت و دریافت'!$F:$F))</f>
      </c>
      <c r="E272" s="1">
        <f>IF(A272="","",SUMIF('دفتر پرداخت و دریافت'!$D:$D,A272,'دفتر پرداخت و دریافت'!$G:$G))</f>
      </c>
      <c r="F272" s="1">
        <f>IF(A272="","",E272-D272)</f>
      </c>
    </row>
    <row r="273" spans="2:6" x14ac:dyDescent="0.25">
      <c r="D273" s="1">
        <f>IF(A273="","",SUMIF('دفتر پرداخت و دریافت'!$D:$D,A273,'دفتر پرداخت و دریافت'!$F:$F))</f>
      </c>
      <c r="E273" s="1">
        <f>IF(A273="","",SUMIF('دفتر پرداخت و دریافت'!$D:$D,A273,'دفتر پرداخت و دریافت'!$G:$G))</f>
      </c>
      <c r="F273" s="1">
        <f>IF(A273="","",E273-D273)</f>
      </c>
    </row>
    <row r="274" spans="2:6" x14ac:dyDescent="0.25">
      <c r="D274" s="1">
        <f>IF(A274="","",SUMIF('دفتر پرداخت و دریافت'!$D:$D,A274,'دفتر پرداخت و دریافت'!$F:$F))</f>
      </c>
      <c r="E274" s="1">
        <f>IF(A274="","",SUMIF('دفتر پرداخت و دریافت'!$D:$D,A274,'دفتر پرداخت و دریافت'!$G:$G))</f>
      </c>
      <c r="F274" s="1">
        <f>IF(A274="","",E274-D274)</f>
      </c>
    </row>
    <row r="275" spans="2:6" x14ac:dyDescent="0.25">
      <c r="D275" s="1">
        <f>IF(A275="","",SUMIF('دفتر پرداخت و دریافت'!$D:$D,A275,'دفتر پرداخت و دریافت'!$F:$F))</f>
      </c>
      <c r="E275" s="1">
        <f>IF(A275="","",SUMIF('دفتر پرداخت و دریافت'!$D:$D,A275,'دفتر پرداخت و دریافت'!$G:$G))</f>
      </c>
      <c r="F275" s="1">
        <f>IF(A275="","",E275-D275)</f>
      </c>
    </row>
    <row r="276" spans="2:6" x14ac:dyDescent="0.25">
      <c r="D276" s="1">
        <f>IF(A276="","",SUMIF('دفتر پرداخت و دریافت'!$D:$D,A276,'دفتر پرداخت و دریافت'!$F:$F))</f>
      </c>
      <c r="E276" s="1">
        <f>IF(A276="","",SUMIF('دفتر پرداخت و دریافت'!$D:$D,A276,'دفتر پرداخت و دریافت'!$G:$G))</f>
      </c>
      <c r="F276" s="1">
        <f>IF(A276="","",E276-D276)</f>
      </c>
    </row>
    <row r="277" spans="2:6" x14ac:dyDescent="0.25">
      <c r="D277" s="1">
        <f>IF(A277="","",SUMIF('دفتر پرداخت و دریافت'!$D:$D,A277,'دفتر پرداخت و دریافت'!$F:$F))</f>
      </c>
      <c r="E277" s="1">
        <f>IF(A277="","",SUMIF('دفتر پرداخت و دریافت'!$D:$D,A277,'دفتر پرداخت و دریافت'!$G:$G))</f>
      </c>
      <c r="F277" s="1">
        <f>IF(A277="","",E277-D277)</f>
      </c>
    </row>
    <row r="278" spans="2:6" x14ac:dyDescent="0.25">
      <c r="D278" s="1">
        <f>IF(A278="","",SUMIF('دفتر پرداخت و دریافت'!$D:$D,A278,'دفتر پرداخت و دریافت'!$F:$F))</f>
      </c>
      <c r="E278" s="1">
        <f>IF(A278="","",SUMIF('دفتر پرداخت و دریافت'!$D:$D,A278,'دفتر پرداخت و دریافت'!$G:$G))</f>
      </c>
      <c r="F278" s="1">
        <f>IF(A278="","",E278-D278)</f>
      </c>
    </row>
    <row r="279" spans="2:6" x14ac:dyDescent="0.25">
      <c r="D279" s="1">
        <f>IF(A279="","",SUMIF('دفتر پرداخت و دریافت'!$D:$D,A279,'دفتر پرداخت و دریافت'!$F:$F))</f>
      </c>
      <c r="E279" s="1">
        <f>IF(A279="","",SUMIF('دفتر پرداخت و دریافت'!$D:$D,A279,'دفتر پرداخت و دریافت'!$G:$G))</f>
      </c>
      <c r="F279" s="1">
        <f>IF(A279="","",E279-D279)</f>
      </c>
    </row>
    <row r="280" spans="2:6" x14ac:dyDescent="0.25">
      <c r="D280" s="1">
        <f>IF(A280="","",SUMIF('دفتر پرداخت و دریافت'!$D:$D,A280,'دفتر پرداخت و دریافت'!$F:$F))</f>
      </c>
      <c r="E280" s="1">
        <f>IF(A280="","",SUMIF('دفتر پرداخت و دریافت'!$D:$D,A280,'دفتر پرداخت و دریافت'!$G:$G))</f>
      </c>
      <c r="F280" s="1">
        <f>IF(A280="","",E280-D280)</f>
      </c>
    </row>
    <row r="281" spans="2:6" x14ac:dyDescent="0.25">
      <c r="D281" s="1">
        <f>IF(A281="","",SUMIF('دفتر پرداخت و دریافت'!$D:$D,A281,'دفتر پرداخت و دریافت'!$F:$F))</f>
      </c>
      <c r="E281" s="1">
        <f>IF(A281="","",SUMIF('دفتر پرداخت و دریافت'!$D:$D,A281,'دفتر پرداخت و دریافت'!$G:$G))</f>
      </c>
      <c r="F281" s="1">
        <f>IF(A281="","",E281-D281)</f>
      </c>
    </row>
    <row r="282" spans="2:6" x14ac:dyDescent="0.25">
      <c r="D282" s="1">
        <f>IF(A282="","",SUMIF('دفتر پرداخت و دریافت'!$D:$D,A282,'دفتر پرداخت و دریافت'!$F:$F))</f>
      </c>
      <c r="E282" s="1">
        <f>IF(A282="","",SUMIF('دفتر پرداخت و دریافت'!$D:$D,A282,'دفتر پرداخت و دریافت'!$G:$G))</f>
      </c>
      <c r="F282" s="1">
        <f>IF(A282="","",E282-D282)</f>
      </c>
    </row>
    <row r="283" spans="2:6" x14ac:dyDescent="0.25">
      <c r="D283" s="1">
        <f>IF(A283="","",SUMIF('دفتر پرداخت و دریافت'!$D:$D,A283,'دفتر پرداخت و دریافت'!$F:$F))</f>
      </c>
      <c r="E283" s="1">
        <f>IF(A283="","",SUMIF('دفتر پرداخت و دریافت'!$D:$D,A283,'دفتر پرداخت و دریافت'!$G:$G))</f>
      </c>
      <c r="F283" s="1">
        <f>IF(A283="","",E283-D283)</f>
      </c>
    </row>
    <row r="284" spans="2:6" x14ac:dyDescent="0.25">
      <c r="D284" s="1">
        <f>IF(A284="","",SUMIF('دفتر پرداخت و دریافت'!$D:$D,A284,'دفتر پرداخت و دریافت'!$F:$F))</f>
      </c>
      <c r="E284" s="1">
        <f>IF(A284="","",SUMIF('دفتر پرداخت و دریافت'!$D:$D,A284,'دفتر پرداخت و دریافت'!$G:$G))</f>
      </c>
      <c r="F284" s="1">
        <f>IF(A284="","",E284-D284)</f>
      </c>
    </row>
    <row r="285" spans="2:6" x14ac:dyDescent="0.25">
      <c r="D285" s="1">
        <f>IF(A285="","",SUMIF('دفتر پرداخت و دریافت'!$D:$D,A285,'دفتر پرداخت و دریافت'!$F:$F))</f>
      </c>
      <c r="E285" s="1">
        <f>IF(A285="","",SUMIF('دفتر پرداخت و دریافت'!$D:$D,A285,'دفتر پرداخت و دریافت'!$G:$G))</f>
      </c>
      <c r="F285" s="1">
        <f>IF(A285="","",E285-D285)</f>
      </c>
    </row>
    <row r="286" spans="2:6" x14ac:dyDescent="0.25">
      <c r="D286" s="1">
        <f>IF(A286="","",SUMIF('دفتر پرداخت و دریافت'!$D:$D,A286,'دفتر پرداخت و دریافت'!$F:$F))</f>
      </c>
      <c r="E286" s="1">
        <f>IF(A286="","",SUMIF('دفتر پرداخت و دریافت'!$D:$D,A286,'دفتر پرداخت و دریافت'!$G:$G))</f>
      </c>
      <c r="F286" s="1">
        <f>IF(A286="","",E286-D286)</f>
      </c>
    </row>
    <row r="287" spans="2:6" x14ac:dyDescent="0.25">
      <c r="D287" s="1">
        <f>IF(A287="","",SUMIF('دفتر پرداخت و دریافت'!$D:$D,A287,'دفتر پرداخت و دریافت'!$F:$F))</f>
      </c>
      <c r="E287" s="1">
        <f>IF(A287="","",SUMIF('دفتر پرداخت و دریافت'!$D:$D,A287,'دفتر پرداخت و دریافت'!$G:$G))</f>
      </c>
      <c r="F287" s="1">
        <f>IF(A287="","",E287-D287)</f>
      </c>
    </row>
    <row r="288" spans="2:6" x14ac:dyDescent="0.25">
      <c r="D288" s="1">
        <f>IF(A288="","",SUMIF('دفتر پرداخت و دریافت'!$D:$D,A288,'دفتر پرداخت و دریافت'!$F:$F))</f>
      </c>
      <c r="E288" s="1">
        <f>IF(A288="","",SUMIF('دفتر پرداخت و دریافت'!$D:$D,A288,'دفتر پرداخت و دریافت'!$G:$G))</f>
      </c>
      <c r="F288" s="1">
        <f>IF(A288="","",E288-D288)</f>
      </c>
    </row>
    <row r="289" spans="2:6" x14ac:dyDescent="0.25">
      <c r="D289" s="1">
        <f>IF(A289="","",SUMIF('دفتر پرداخت و دریافت'!$D:$D,A289,'دفتر پرداخت و دریافت'!$F:$F))</f>
      </c>
      <c r="E289" s="1">
        <f>IF(A289="","",SUMIF('دفتر پرداخت و دریافت'!$D:$D,A289,'دفتر پرداخت و دریافت'!$G:$G))</f>
      </c>
      <c r="F289" s="1">
        <f>IF(A289="","",E289-D289)</f>
      </c>
    </row>
    <row r="290" spans="2:6" x14ac:dyDescent="0.25">
      <c r="D290" s="1">
        <f>IF(A290="","",SUMIF('دفتر پرداخت و دریافت'!$D:$D,A290,'دفتر پرداخت و دریافت'!$F:$F))</f>
      </c>
      <c r="E290" s="1">
        <f>IF(A290="","",SUMIF('دفتر پرداخت و دریافت'!$D:$D,A290,'دفتر پرداخت و دریافت'!$G:$G))</f>
      </c>
      <c r="F290" s="1">
        <f>IF(A290="","",E290-D290)</f>
      </c>
    </row>
    <row r="291" spans="2:6" x14ac:dyDescent="0.25">
      <c r="D291" s="1">
        <f>IF(A291="","",SUMIF('دفتر پرداخت و دریافت'!$D:$D,A291,'دفتر پرداخت و دریافت'!$F:$F))</f>
      </c>
      <c r="E291" s="1">
        <f>IF(A291="","",SUMIF('دفتر پرداخت و دریافت'!$D:$D,A291,'دفتر پرداخت و دریافت'!$G:$G))</f>
      </c>
      <c r="F291" s="1">
        <f>IF(A291="","",E291-D291)</f>
      </c>
    </row>
    <row r="292" spans="2:6" x14ac:dyDescent="0.25">
      <c r="D292" s="1">
        <f>IF(A292="","",SUMIF('دفتر پرداخت و دریافت'!$D:$D,A292,'دفتر پرداخت و دریافت'!$F:$F))</f>
      </c>
      <c r="E292" s="1">
        <f>IF(A292="","",SUMIF('دفتر پرداخت و دریافت'!$D:$D,A292,'دفتر پرداخت و دریافت'!$G:$G))</f>
      </c>
      <c r="F292" s="1">
        <f>IF(A292="","",E292-D292)</f>
      </c>
    </row>
    <row r="293" spans="2:6" x14ac:dyDescent="0.25">
      <c r="D293" s="1">
        <f>IF(A293="","",SUMIF('دفتر پرداخت و دریافت'!$D:$D,A293,'دفتر پرداخت و دریافت'!$F:$F))</f>
      </c>
      <c r="E293" s="1">
        <f>IF(A293="","",SUMIF('دفتر پرداخت و دریافت'!$D:$D,A293,'دفتر پرداخت و دریافت'!$G:$G))</f>
      </c>
      <c r="F293" s="1">
        <f>IF(A293="","",E293-D293)</f>
      </c>
    </row>
    <row r="294" spans="2:6" x14ac:dyDescent="0.25">
      <c r="D294" s="1">
        <f>IF(A294="","",SUMIF('دفتر پرداخت و دریافت'!$D:$D,A294,'دفتر پرداخت و دریافت'!$F:$F))</f>
      </c>
      <c r="E294" s="1">
        <f>IF(A294="","",SUMIF('دفتر پرداخت و دریافت'!$D:$D,A294,'دفتر پرداخت و دریافت'!$G:$G))</f>
      </c>
      <c r="F294" s="1">
        <f>IF(A294="","",E294-D294)</f>
      </c>
    </row>
    <row r="295" spans="2:6" x14ac:dyDescent="0.25">
      <c r="D295" s="1">
        <f>IF(A295="","",SUMIF('دفتر پرداخت و دریافت'!$D:$D,A295,'دفتر پرداخت و دریافت'!$F:$F))</f>
      </c>
      <c r="E295" s="1">
        <f>IF(A295="","",SUMIF('دفتر پرداخت و دریافت'!$D:$D,A295,'دفتر پرداخت و دریافت'!$G:$G))</f>
      </c>
      <c r="F295" s="1">
        <f>IF(A295="","",E295-D295)</f>
      </c>
    </row>
    <row r="296" spans="2:6" x14ac:dyDescent="0.25">
      <c r="D296" s="1">
        <f>IF(A296="","",SUMIF('دفتر پرداخت و دریافت'!$D:$D,A296,'دفتر پرداخت و دریافت'!$F:$F))</f>
      </c>
      <c r="E296" s="1">
        <f>IF(A296="","",SUMIF('دفتر پرداخت و دریافت'!$D:$D,A296,'دفتر پرداخت و دریافت'!$G:$G))</f>
      </c>
      <c r="F296" s="1">
        <f>IF(A296="","",E296-D296)</f>
      </c>
    </row>
    <row r="297" spans="2:6" x14ac:dyDescent="0.25">
      <c r="D297" s="1">
        <f>IF(A297="","",SUMIF('دفتر پرداخت و دریافت'!$D:$D,A297,'دفتر پرداخت و دریافت'!$F:$F))</f>
      </c>
      <c r="E297" s="1">
        <f>IF(A297="","",SUMIF('دفتر پرداخت و دریافت'!$D:$D,A297,'دفتر پرداخت و دریافت'!$G:$G))</f>
      </c>
      <c r="F297" s="1">
        <f>IF(A297="","",E297-D297)</f>
      </c>
    </row>
    <row r="298" spans="2:6" x14ac:dyDescent="0.25">
      <c r="D298" s="1">
        <f>IF(A298="","",SUMIF('دفتر پرداخت و دریافت'!$D:$D,A298,'دفتر پرداخت و دریافت'!$F:$F))</f>
      </c>
      <c r="E298" s="1">
        <f>IF(A298="","",SUMIF('دفتر پرداخت و دریافت'!$D:$D,A298,'دفتر پرداخت و دریافت'!$G:$G))</f>
      </c>
      <c r="F298" s="1">
        <f>IF(A298="","",E298-D298)</f>
      </c>
    </row>
    <row r="299" spans="2:6" x14ac:dyDescent="0.25">
      <c r="D299" s="1">
        <f>IF(A299="","",SUMIF('دفتر پرداخت و دریافت'!$D:$D,A299,'دفتر پرداخت و دریافت'!$F:$F))</f>
      </c>
      <c r="E299" s="1">
        <f>IF(A299="","",SUMIF('دفتر پرداخت و دریافت'!$D:$D,A299,'دفتر پرداخت و دریافت'!$G:$G))</f>
      </c>
      <c r="F299" s="1">
        <f>IF(A299="","",E299-D299)</f>
      </c>
    </row>
    <row r="300" spans="2:6" x14ac:dyDescent="0.25">
      <c r="D300" s="1">
        <f>IF(A300="","",SUMIF('دفتر پرداخت و دریافت'!$D:$D,A300,'دفتر پرداخت و دریافت'!$F:$F))</f>
      </c>
      <c r="E300" s="1">
        <f>IF(A300="","",SUMIF('دفتر پرداخت و دریافت'!$D:$D,A300,'دفتر پرداخت و دریافت'!$G:$G))</f>
      </c>
      <c r="F300" s="1">
        <f>IF(A300="","",E300-D300)</f>
      </c>
    </row>
    <row r="301" spans="2:6" x14ac:dyDescent="0.25">
      <c r="D301" s="1">
        <f>IF(A301="","",SUMIF('دفتر پرداخت و دریافت'!$D:$D,A301,'دفتر پرداخت و دریافت'!$F:$F))</f>
      </c>
      <c r="E301" s="1">
        <f>IF(A301="","",SUMIF('دفتر پرداخت و دریافت'!$D:$D,A301,'دفتر پرداخت و دریافت'!$G:$G))</f>
      </c>
      <c r="F301" s="1">
        <f>IF(A301="","",E301-D301)</f>
      </c>
    </row>
    <row r="302" spans="2:6" x14ac:dyDescent="0.25">
      <c r="D302" s="1">
        <f>IF(A302="","",SUMIF('دفتر پرداخت و دریافت'!$D:$D,A302,'دفتر پرداخت و دریافت'!$F:$F))</f>
      </c>
      <c r="E302" s="1">
        <f>IF(A302="","",SUMIF('دفتر پرداخت و دریافت'!$D:$D,A302,'دفتر پرداخت و دریافت'!$G:$G))</f>
      </c>
      <c r="F302" s="1">
        <f>IF(A302="","",E302-D302)</f>
      </c>
    </row>
  </sheetData>
  <mergeCells count="1">
    <mergeCell ref="A1:F1"/>
  </mergeCells>
  <dataValidations count="2">
    <dataValidation type="list" allowBlank="1" sqref="B10:B302">
      <formula1>لیست‌ها!$A$1:$A$7</formula1>
    </dataValidation>
    <dataValidation type="list" allowBlank="1" sqref="B3:B302">
      <formula1>لیست‌ها!$A$1:$A$7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sheetData>
    <row r="1" spans="1:4" x14ac:dyDescent="0.25">
      <c r="A1" t="s">
        <v>8</v>
      </c>
      <c r="B1" t="s">
        <v>15</v>
      </c>
      <c r="C1" t="s">
        <v>16</v>
      </c>
      <c r="D1" t="s">
        <v>17</v>
      </c>
    </row>
    <row r="2" spans="1:4" x14ac:dyDescent="0.25">
      <c r="A2" t="s">
        <v>18</v>
      </c>
      <c r="B2" t="s">
        <v>19</v>
      </c>
      <c r="C2" t="s">
        <v>20</v>
      </c>
      <c r="D2" t="s">
        <v>21</v>
      </c>
    </row>
    <row r="3" spans="1:4" x14ac:dyDescent="0.25">
      <c r="A3" t="s">
        <v>10</v>
      </c>
      <c r="B3" t="s">
        <v>22</v>
      </c>
      <c r="D3" t="s">
        <v>23</v>
      </c>
    </row>
    <row r="4" spans="1:4" x14ac:dyDescent="0.25">
      <c r="A4" t="s">
        <v>12</v>
      </c>
      <c r="B4" t="s">
        <v>24</v>
      </c>
      <c r="D4" t="s">
        <v>25</v>
      </c>
    </row>
    <row r="5" spans="1:2" x14ac:dyDescent="0.25">
      <c r="A5" t="s">
        <v>14</v>
      </c>
      <c r="B5" t="s">
        <v>26</v>
      </c>
    </row>
    <row r="6" spans="1:2" x14ac:dyDescent="0.25">
      <c r="A6" t="s">
        <v>27</v>
      </c>
      <c r="B6" t="s">
        <v>28</v>
      </c>
    </row>
    <row r="7" spans="1:2" x14ac:dyDescent="0.25">
      <c r="A7" t="s">
        <v>29</v>
      </c>
      <c r="B7" t="s">
        <v>30</v>
      </c>
    </row>
    <row r="8" spans="2:2" x14ac:dyDescent="0.25">
      <c r="B8" t="s">
        <v>31</v>
      </c>
    </row>
    <row r="9" spans="2:2" x14ac:dyDescent="0.25">
      <c r="B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B6CB0"/>
  </sheetPr>
  <dimension ref="A1:I302"/>
  <sheetViews>
    <sheetView workbookViewId="0" rightToLeft="1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40" customWidth="1"/>
    <col min="4" max="4" width="26" customWidth="1"/>
    <col min="5" max="5" width="18" customWidth="1"/>
    <col min="6" max="7" width="17" style="1" customWidth="1"/>
    <col min="8" max="8" width="18" customWidth="1"/>
    <col min="9" max="9" width="18" style="1" customWidth="1"/>
  </cols>
  <sheetData>
    <row r="1" ht="34" customHeight="1" spans="1:9" x14ac:dyDescent="0.25">
      <c r="A1" s="2" t="s">
        <v>32</v>
      </c>
      <c r="B1" s="2"/>
      <c r="C1" s="2"/>
      <c r="D1" s="2"/>
      <c r="E1" s="2"/>
      <c r="F1" s="2"/>
      <c r="G1" s="2"/>
      <c r="H1" s="2"/>
      <c r="I1" s="2"/>
    </row>
    <row r="2" ht="30" customHeight="1" spans="1:9" x14ac:dyDescent="0.25">
      <c r="A2" s="3" t="s">
        <v>33</v>
      </c>
      <c r="B2" s="3" t="s">
        <v>34</v>
      </c>
      <c r="C2" s="3" t="s">
        <v>35</v>
      </c>
      <c r="D2" s="3" t="s">
        <v>36</v>
      </c>
      <c r="E2" s="3" t="s">
        <v>37</v>
      </c>
      <c r="F2" s="4" t="s">
        <v>38</v>
      </c>
      <c r="G2" s="4" t="s">
        <v>39</v>
      </c>
      <c r="H2" s="3" t="s">
        <v>40</v>
      </c>
      <c r="I2" s="4" t="s">
        <v>41</v>
      </c>
    </row>
    <row r="3" spans="1:9" x14ac:dyDescent="0.25">
      <c r="A3" t="s">
        <v>42</v>
      </c>
      <c r="B3">
        <f>IF(AND(F3="",G3=""),"",ROW()-2)</f>
      </c>
      <c r="C3" t="s">
        <v>43</v>
      </c>
      <c r="E3" t="s">
        <v>29</v>
      </c>
      <c r="F3" s="1">
        <v>0</v>
      </c>
      <c r="H3" t="s">
        <v>44</v>
      </c>
      <c r="I3" s="1">
        <f>IF(AND(F3="",G3=""),"",F3-G3)</f>
      </c>
    </row>
    <row r="4" spans="2:9" x14ac:dyDescent="0.25">
      <c r="B4">
        <f>IF(AND(F4="",G4=""),"",ROW()-2)</f>
      </c>
      <c r="I4" s="1">
        <f>IF(AND(F4="",G4=""),"",SUM($F$3:F4)-SUM($G$3:G4))</f>
      </c>
    </row>
    <row r="5" spans="2:9" x14ac:dyDescent="0.25">
      <c r="B5">
        <f>IF(AND(F5="",G5=""),"",ROW()-2)</f>
      </c>
      <c r="I5" s="1">
        <f>IF(AND(F5="",G5=""),"",SUM($F$3:F5)-SUM($G$3:G5))</f>
      </c>
    </row>
    <row r="6" spans="2:9" x14ac:dyDescent="0.25">
      <c r="B6">
        <f>IF(AND(F6="",G6=""),"",ROW()-2)</f>
      </c>
      <c r="I6" s="1">
        <f>IF(AND(F6="",G6=""),"",SUM($F$3:F6)-SUM($G$3:G6))</f>
      </c>
    </row>
    <row r="7" spans="2:9" x14ac:dyDescent="0.25">
      <c r="B7">
        <f>IF(AND(F7="",G7=""),"",ROW()-2)</f>
      </c>
      <c r="I7" s="1">
        <f>IF(AND(F7="",G7=""),"",SUM($F$3:F7)-SUM($G$3:G7))</f>
      </c>
    </row>
    <row r="8" spans="2:9" x14ac:dyDescent="0.25">
      <c r="B8">
        <f>IF(AND(F8="",G8=""),"",ROW()-2)</f>
      </c>
      <c r="I8" s="1">
        <f>IF(AND(F8="",G8=""),"",SUM($F$3:F8)-SUM($G$3:G8))</f>
      </c>
    </row>
    <row r="9" spans="2:9" x14ac:dyDescent="0.25">
      <c r="B9">
        <f>IF(AND(F9="",G9=""),"",ROW()-2)</f>
      </c>
      <c r="I9" s="1">
        <f>IF(AND(F9="",G9=""),"",SUM($F$3:F9)-SUM($G$3:G9))</f>
      </c>
    </row>
    <row r="10" spans="2:9" x14ac:dyDescent="0.25">
      <c r="B10">
        <f>IF(AND(F10="",G10=""),"",ROW()-2)</f>
      </c>
      <c r="I10" s="1">
        <f>IF(AND(F10="",G10=""),"",SUM($F$3:F10)-SUM($G$3:G10))</f>
      </c>
    </row>
    <row r="11" spans="2:9" x14ac:dyDescent="0.25">
      <c r="B11">
        <f>IF(AND(F11="",G11=""),"",ROW()-2)</f>
      </c>
      <c r="I11" s="1">
        <f>IF(AND(F11="",G11=""),"",SUM($F$3:F11)-SUM($G$3:G11))</f>
      </c>
    </row>
    <row r="12" spans="2:9" x14ac:dyDescent="0.25">
      <c r="B12">
        <f>IF(AND(F12="",G12=""),"",ROW()-2)</f>
      </c>
      <c r="I12" s="1">
        <f>IF(AND(F12="",G12=""),"",SUM($F$3:F12)-SUM($G$3:G12))</f>
      </c>
    </row>
    <row r="13" spans="2:9" x14ac:dyDescent="0.25">
      <c r="B13">
        <f>IF(AND(F13="",G13=""),"",ROW()-2)</f>
      </c>
      <c r="I13" s="1">
        <f>IF(AND(F13="",G13=""),"",SUM($F$3:F13)-SUM($G$3:G13))</f>
      </c>
    </row>
    <row r="14" spans="2:9" x14ac:dyDescent="0.25">
      <c r="B14">
        <f>IF(AND(F14="",G14=""),"",ROW()-2)</f>
      </c>
      <c r="I14" s="1">
        <f>IF(AND(F14="",G14=""),"",SUM($F$3:F14)-SUM($G$3:G14))</f>
      </c>
    </row>
    <row r="15" spans="2:9" x14ac:dyDescent="0.25">
      <c r="B15">
        <f>IF(AND(F15="",G15=""),"",ROW()-2)</f>
      </c>
      <c r="I15" s="1">
        <f>IF(AND(F15="",G15=""),"",SUM($F$3:F15)-SUM($G$3:G15))</f>
      </c>
    </row>
    <row r="16" spans="2:9" x14ac:dyDescent="0.25">
      <c r="B16">
        <f>IF(AND(F16="",G16=""),"",ROW()-2)</f>
      </c>
      <c r="I16" s="1">
        <f>IF(AND(F16="",G16=""),"",SUM($F$3:F16)-SUM($G$3:G16))</f>
      </c>
    </row>
    <row r="17" spans="2:9" x14ac:dyDescent="0.25">
      <c r="B17">
        <f>IF(AND(F17="",G17=""),"",ROW()-2)</f>
      </c>
      <c r="I17" s="1">
        <f>IF(AND(F17="",G17=""),"",SUM($F$3:F17)-SUM($G$3:G17))</f>
      </c>
    </row>
    <row r="18" spans="2:9" x14ac:dyDescent="0.25">
      <c r="B18">
        <f>IF(AND(F18="",G18=""),"",ROW()-2)</f>
      </c>
      <c r="I18" s="1">
        <f>IF(AND(F18="",G18=""),"",SUM($F$3:F18)-SUM($G$3:G18))</f>
      </c>
    </row>
    <row r="19" spans="2:9" x14ac:dyDescent="0.25">
      <c r="B19">
        <f>IF(AND(F19="",G19=""),"",ROW()-2)</f>
      </c>
      <c r="I19" s="1">
        <f>IF(AND(F19="",G19=""),"",SUM($F$3:F19)-SUM($G$3:G19))</f>
      </c>
    </row>
    <row r="20" spans="2:9" x14ac:dyDescent="0.25">
      <c r="B20">
        <f>IF(AND(F20="",G20=""),"",ROW()-2)</f>
      </c>
      <c r="I20" s="1">
        <f>IF(AND(F20="",G20=""),"",SUM($F$3:F20)-SUM($G$3:G20))</f>
      </c>
    </row>
    <row r="21" spans="2:9" x14ac:dyDescent="0.25">
      <c r="B21">
        <f>IF(AND(F21="",G21=""),"",ROW()-2)</f>
      </c>
      <c r="I21" s="1">
        <f>IF(AND(F21="",G21=""),"",SUM($F$3:F21)-SUM($G$3:G21))</f>
      </c>
    </row>
    <row r="22" spans="2:9" x14ac:dyDescent="0.25">
      <c r="B22">
        <f>IF(AND(F22="",G22=""),"",ROW()-2)</f>
      </c>
      <c r="I22" s="1">
        <f>IF(AND(F22="",G22=""),"",SUM($F$3:F22)-SUM($G$3:G22))</f>
      </c>
    </row>
    <row r="23" spans="2:9" x14ac:dyDescent="0.25">
      <c r="B23">
        <f>IF(AND(F23="",G23=""),"",ROW()-2)</f>
      </c>
      <c r="I23" s="1">
        <f>IF(AND(F23="",G23=""),"",SUM($F$3:F23)-SUM($G$3:G23))</f>
      </c>
    </row>
    <row r="24" spans="2:9" x14ac:dyDescent="0.25">
      <c r="B24">
        <f>IF(AND(F24="",G24=""),"",ROW()-2)</f>
      </c>
      <c r="I24" s="1">
        <f>IF(AND(F24="",G24=""),"",SUM($F$3:F24)-SUM($G$3:G24))</f>
      </c>
    </row>
    <row r="25" spans="2:9" x14ac:dyDescent="0.25">
      <c r="B25">
        <f>IF(AND(F25="",G25=""),"",ROW()-2)</f>
      </c>
      <c r="I25" s="1">
        <f>IF(AND(F25="",G25=""),"",SUM($F$3:F25)-SUM($G$3:G25))</f>
      </c>
    </row>
    <row r="26" spans="2:9" x14ac:dyDescent="0.25">
      <c r="B26">
        <f>IF(AND(F26="",G26=""),"",ROW()-2)</f>
      </c>
      <c r="I26" s="1">
        <f>IF(AND(F26="",G26=""),"",SUM($F$3:F26)-SUM($G$3:G26))</f>
      </c>
    </row>
    <row r="27" spans="2:9" x14ac:dyDescent="0.25">
      <c r="B27">
        <f>IF(AND(F27="",G27=""),"",ROW()-2)</f>
      </c>
      <c r="I27" s="1">
        <f>IF(AND(F27="",G27=""),"",SUM($F$3:F27)-SUM($G$3:G27))</f>
      </c>
    </row>
    <row r="28" spans="2:9" x14ac:dyDescent="0.25">
      <c r="B28">
        <f>IF(AND(F28="",G28=""),"",ROW()-2)</f>
      </c>
      <c r="I28" s="1">
        <f>IF(AND(F28="",G28=""),"",SUM($F$3:F28)-SUM($G$3:G28))</f>
      </c>
    </row>
    <row r="29" spans="2:9" x14ac:dyDescent="0.25">
      <c r="B29">
        <f>IF(AND(F29="",G29=""),"",ROW()-2)</f>
      </c>
      <c r="I29" s="1">
        <f>IF(AND(F29="",G29=""),"",SUM($F$3:F29)-SUM($G$3:G29))</f>
      </c>
    </row>
    <row r="30" spans="2:9" x14ac:dyDescent="0.25">
      <c r="B30">
        <f>IF(AND(F30="",G30=""),"",ROW()-2)</f>
      </c>
      <c r="I30" s="1">
        <f>IF(AND(F30="",G30=""),"",SUM($F$3:F30)-SUM($G$3:G30))</f>
      </c>
    </row>
    <row r="31" spans="2:9" x14ac:dyDescent="0.25">
      <c r="B31">
        <f>IF(AND(F31="",G31=""),"",ROW()-2)</f>
      </c>
      <c r="I31" s="1">
        <f>IF(AND(F31="",G31=""),"",SUM($F$3:F31)-SUM($G$3:G31))</f>
      </c>
    </row>
    <row r="32" spans="2:9" x14ac:dyDescent="0.25">
      <c r="B32">
        <f>IF(AND(F32="",G32=""),"",ROW()-2)</f>
      </c>
      <c r="I32" s="1">
        <f>IF(AND(F32="",G32=""),"",SUM($F$3:F32)-SUM($G$3:G32))</f>
      </c>
    </row>
    <row r="33" spans="2:9" x14ac:dyDescent="0.25">
      <c r="B33">
        <f>IF(AND(F33="",G33=""),"",ROW()-2)</f>
      </c>
      <c r="I33" s="1">
        <f>IF(AND(F33="",G33=""),"",SUM($F$3:F33)-SUM($G$3:G33))</f>
      </c>
    </row>
    <row r="34" spans="2:9" x14ac:dyDescent="0.25">
      <c r="B34">
        <f>IF(AND(F34="",G34=""),"",ROW()-2)</f>
      </c>
      <c r="I34" s="1">
        <f>IF(AND(F34="",G34=""),"",SUM($F$3:F34)-SUM($G$3:G34))</f>
      </c>
    </row>
    <row r="35" spans="2:9" x14ac:dyDescent="0.25">
      <c r="B35">
        <f>IF(AND(F35="",G35=""),"",ROW()-2)</f>
      </c>
      <c r="I35" s="1">
        <f>IF(AND(F35="",G35=""),"",SUM($F$3:F35)-SUM($G$3:G35))</f>
      </c>
    </row>
    <row r="36" spans="2:9" x14ac:dyDescent="0.25">
      <c r="B36">
        <f>IF(AND(F36="",G36=""),"",ROW()-2)</f>
      </c>
      <c r="I36" s="1">
        <f>IF(AND(F36="",G36=""),"",SUM($F$3:F36)-SUM($G$3:G36))</f>
      </c>
    </row>
    <row r="37" spans="2:9" x14ac:dyDescent="0.25">
      <c r="B37">
        <f>IF(AND(F37="",G37=""),"",ROW()-2)</f>
      </c>
      <c r="I37" s="1">
        <f>IF(AND(F37="",G37=""),"",SUM($F$3:F37)-SUM($G$3:G37))</f>
      </c>
    </row>
    <row r="38" spans="2:9" x14ac:dyDescent="0.25">
      <c r="B38">
        <f>IF(AND(F38="",G38=""),"",ROW()-2)</f>
      </c>
      <c r="I38" s="1">
        <f>IF(AND(F38="",G38=""),"",SUM($F$3:F38)-SUM($G$3:G38))</f>
      </c>
    </row>
    <row r="39" spans="2:9" x14ac:dyDescent="0.25">
      <c r="B39">
        <f>IF(AND(F39="",G39=""),"",ROW()-2)</f>
      </c>
      <c r="I39" s="1">
        <f>IF(AND(F39="",G39=""),"",SUM($F$3:F39)-SUM($G$3:G39))</f>
      </c>
    </row>
    <row r="40" spans="2:9" x14ac:dyDescent="0.25">
      <c r="B40">
        <f>IF(AND(F40="",G40=""),"",ROW()-2)</f>
      </c>
      <c r="I40" s="1">
        <f>IF(AND(F40="",G40=""),"",SUM($F$3:F40)-SUM($G$3:G40))</f>
      </c>
    </row>
    <row r="41" spans="2:9" x14ac:dyDescent="0.25">
      <c r="B41">
        <f>IF(AND(F41="",G41=""),"",ROW()-2)</f>
      </c>
      <c r="I41" s="1">
        <f>IF(AND(F41="",G41=""),"",SUM($F$3:F41)-SUM($G$3:G41))</f>
      </c>
    </row>
    <row r="42" spans="2:9" x14ac:dyDescent="0.25">
      <c r="B42">
        <f>IF(AND(F42="",G42=""),"",ROW()-2)</f>
      </c>
      <c r="I42" s="1">
        <f>IF(AND(F42="",G42=""),"",SUM($F$3:F42)-SUM($G$3:G42))</f>
      </c>
    </row>
    <row r="43" spans="2:9" x14ac:dyDescent="0.25">
      <c r="B43">
        <f>IF(AND(F43="",G43=""),"",ROW()-2)</f>
      </c>
      <c r="I43" s="1">
        <f>IF(AND(F43="",G43=""),"",SUM($F$3:F43)-SUM($G$3:G43))</f>
      </c>
    </row>
    <row r="44" spans="2:9" x14ac:dyDescent="0.25">
      <c r="B44">
        <f>IF(AND(F44="",G44=""),"",ROW()-2)</f>
      </c>
      <c r="I44" s="1">
        <f>IF(AND(F44="",G44=""),"",SUM($F$3:F44)-SUM($G$3:G44))</f>
      </c>
    </row>
    <row r="45" spans="2:9" x14ac:dyDescent="0.25">
      <c r="B45">
        <f>IF(AND(F45="",G45=""),"",ROW()-2)</f>
      </c>
      <c r="I45" s="1">
        <f>IF(AND(F45="",G45=""),"",SUM($F$3:F45)-SUM($G$3:G45))</f>
      </c>
    </row>
    <row r="46" spans="2:9" x14ac:dyDescent="0.25">
      <c r="B46">
        <f>IF(AND(F46="",G46=""),"",ROW()-2)</f>
      </c>
      <c r="I46" s="1">
        <f>IF(AND(F46="",G46=""),"",SUM($F$3:F46)-SUM($G$3:G46))</f>
      </c>
    </row>
    <row r="47" spans="2:9" x14ac:dyDescent="0.25">
      <c r="B47">
        <f>IF(AND(F47="",G47=""),"",ROW()-2)</f>
      </c>
      <c r="I47" s="1">
        <f>IF(AND(F47="",G47=""),"",SUM($F$3:F47)-SUM($G$3:G47))</f>
      </c>
    </row>
    <row r="48" spans="2:9" x14ac:dyDescent="0.25">
      <c r="B48">
        <f>IF(AND(F48="",G48=""),"",ROW()-2)</f>
      </c>
      <c r="I48" s="1">
        <f>IF(AND(F48="",G48=""),"",SUM($F$3:F48)-SUM($G$3:G48))</f>
      </c>
    </row>
    <row r="49" spans="2:9" x14ac:dyDescent="0.25">
      <c r="B49">
        <f>IF(AND(F49="",G49=""),"",ROW()-2)</f>
      </c>
      <c r="I49" s="1">
        <f>IF(AND(F49="",G49=""),"",SUM($F$3:F49)-SUM($G$3:G49))</f>
      </c>
    </row>
    <row r="50" spans="2:9" x14ac:dyDescent="0.25">
      <c r="B50">
        <f>IF(AND(F50="",G50=""),"",ROW()-2)</f>
      </c>
      <c r="I50" s="1">
        <f>IF(AND(F50="",G50=""),"",SUM($F$3:F50)-SUM($G$3:G50))</f>
      </c>
    </row>
    <row r="51" spans="2:9" x14ac:dyDescent="0.25">
      <c r="B51">
        <f>IF(AND(F51="",G51=""),"",ROW()-2)</f>
      </c>
      <c r="I51" s="1">
        <f>IF(AND(F51="",G51=""),"",SUM($F$3:F51)-SUM($G$3:G51))</f>
      </c>
    </row>
    <row r="52" spans="2:9" x14ac:dyDescent="0.25">
      <c r="B52">
        <f>IF(AND(F52="",G52=""),"",ROW()-2)</f>
      </c>
      <c r="I52" s="1">
        <f>IF(AND(F52="",G52=""),"",SUM($F$3:F52)-SUM($G$3:G52))</f>
      </c>
    </row>
    <row r="53" spans="2:9" x14ac:dyDescent="0.25">
      <c r="B53">
        <f>IF(AND(F53="",G53=""),"",ROW()-2)</f>
      </c>
      <c r="I53" s="1">
        <f>IF(AND(F53="",G53=""),"",SUM($F$3:F53)-SUM($G$3:G53))</f>
      </c>
    </row>
    <row r="54" spans="2:9" x14ac:dyDescent="0.25">
      <c r="B54">
        <f>IF(AND(F54="",G54=""),"",ROW()-2)</f>
      </c>
      <c r="I54" s="1">
        <f>IF(AND(F54="",G54=""),"",SUM($F$3:F54)-SUM($G$3:G54))</f>
      </c>
    </row>
    <row r="55" spans="2:9" x14ac:dyDescent="0.25">
      <c r="B55">
        <f>IF(AND(F55="",G55=""),"",ROW()-2)</f>
      </c>
      <c r="I55" s="1">
        <f>IF(AND(F55="",G55=""),"",SUM($F$3:F55)-SUM($G$3:G55))</f>
      </c>
    </row>
    <row r="56" spans="2:9" x14ac:dyDescent="0.25">
      <c r="B56">
        <f>IF(AND(F56="",G56=""),"",ROW()-2)</f>
      </c>
      <c r="I56" s="1">
        <f>IF(AND(F56="",G56=""),"",SUM($F$3:F56)-SUM($G$3:G56))</f>
      </c>
    </row>
    <row r="57" spans="2:9" x14ac:dyDescent="0.25">
      <c r="B57">
        <f>IF(AND(F57="",G57=""),"",ROW()-2)</f>
      </c>
      <c r="I57" s="1">
        <f>IF(AND(F57="",G57=""),"",SUM($F$3:F57)-SUM($G$3:G57))</f>
      </c>
    </row>
    <row r="58" spans="2:9" x14ac:dyDescent="0.25">
      <c r="B58">
        <f>IF(AND(F58="",G58=""),"",ROW()-2)</f>
      </c>
      <c r="I58" s="1">
        <f>IF(AND(F58="",G58=""),"",SUM($F$3:F58)-SUM($G$3:G58))</f>
      </c>
    </row>
    <row r="59" spans="2:9" x14ac:dyDescent="0.25">
      <c r="B59">
        <f>IF(AND(F59="",G59=""),"",ROW()-2)</f>
      </c>
      <c r="I59" s="1">
        <f>IF(AND(F59="",G59=""),"",SUM($F$3:F59)-SUM($G$3:G59))</f>
      </c>
    </row>
    <row r="60" spans="2:9" x14ac:dyDescent="0.25">
      <c r="B60">
        <f>IF(AND(F60="",G60=""),"",ROW()-2)</f>
      </c>
      <c r="I60" s="1">
        <f>IF(AND(F60="",G60=""),"",SUM($F$3:F60)-SUM($G$3:G60))</f>
      </c>
    </row>
    <row r="61" spans="2:9" x14ac:dyDescent="0.25">
      <c r="B61">
        <f>IF(AND(F61="",G61=""),"",ROW()-2)</f>
      </c>
      <c r="I61" s="1">
        <f>IF(AND(F61="",G61=""),"",SUM($F$3:F61)-SUM($G$3:G61))</f>
      </c>
    </row>
    <row r="62" spans="2:9" x14ac:dyDescent="0.25">
      <c r="B62">
        <f>IF(AND(F62="",G62=""),"",ROW()-2)</f>
      </c>
      <c r="I62" s="1">
        <f>IF(AND(F62="",G62=""),"",SUM($F$3:F62)-SUM($G$3:G62))</f>
      </c>
    </row>
    <row r="63" spans="2:9" x14ac:dyDescent="0.25">
      <c r="B63">
        <f>IF(AND(F63="",G63=""),"",ROW()-2)</f>
      </c>
      <c r="I63" s="1">
        <f>IF(AND(F63="",G63=""),"",SUM($F$3:F63)-SUM($G$3:G63))</f>
      </c>
    </row>
    <row r="64" spans="2:9" x14ac:dyDescent="0.25">
      <c r="B64">
        <f>IF(AND(F64="",G64=""),"",ROW()-2)</f>
      </c>
      <c r="I64" s="1">
        <f>IF(AND(F64="",G64=""),"",SUM($F$3:F64)-SUM($G$3:G64))</f>
      </c>
    </row>
    <row r="65" spans="2:9" x14ac:dyDescent="0.25">
      <c r="B65">
        <f>IF(AND(F65="",G65=""),"",ROW()-2)</f>
      </c>
      <c r="I65" s="1">
        <f>IF(AND(F65="",G65=""),"",SUM($F$3:F65)-SUM($G$3:G65))</f>
      </c>
    </row>
    <row r="66" spans="2:9" x14ac:dyDescent="0.25">
      <c r="B66">
        <f>IF(AND(F66="",G66=""),"",ROW()-2)</f>
      </c>
      <c r="I66" s="1">
        <f>IF(AND(F66="",G66=""),"",SUM($F$3:F66)-SUM($G$3:G66))</f>
      </c>
    </row>
    <row r="67" spans="2:9" x14ac:dyDescent="0.25">
      <c r="B67">
        <f>IF(AND(F67="",G67=""),"",ROW()-2)</f>
      </c>
      <c r="I67" s="1">
        <f>IF(AND(F67="",G67=""),"",SUM($F$3:F67)-SUM($G$3:G67))</f>
      </c>
    </row>
    <row r="68" spans="2:9" x14ac:dyDescent="0.25">
      <c r="B68">
        <f>IF(AND(F68="",G68=""),"",ROW()-2)</f>
      </c>
      <c r="I68" s="1">
        <f>IF(AND(F68="",G68=""),"",SUM($F$3:F68)-SUM($G$3:G68))</f>
      </c>
    </row>
    <row r="69" spans="2:9" x14ac:dyDescent="0.25">
      <c r="B69">
        <f>IF(AND(F69="",G69=""),"",ROW()-2)</f>
      </c>
      <c r="I69" s="1">
        <f>IF(AND(F69="",G69=""),"",SUM($F$3:F69)-SUM($G$3:G69))</f>
      </c>
    </row>
    <row r="70" spans="2:9" x14ac:dyDescent="0.25">
      <c r="B70">
        <f>IF(AND(F70="",G70=""),"",ROW()-2)</f>
      </c>
      <c r="I70" s="1">
        <f>IF(AND(F70="",G70=""),"",SUM($F$3:F70)-SUM($G$3:G70))</f>
      </c>
    </row>
    <row r="71" spans="2:9" x14ac:dyDescent="0.25">
      <c r="B71">
        <f>IF(AND(F71="",G71=""),"",ROW()-2)</f>
      </c>
      <c r="I71" s="1">
        <f>IF(AND(F71="",G71=""),"",SUM($F$3:F71)-SUM($G$3:G71))</f>
      </c>
    </row>
    <row r="72" spans="2:9" x14ac:dyDescent="0.25">
      <c r="B72">
        <f>IF(AND(F72="",G72=""),"",ROW()-2)</f>
      </c>
      <c r="I72" s="1">
        <f>IF(AND(F72="",G72=""),"",SUM($F$3:F72)-SUM($G$3:G72))</f>
      </c>
    </row>
    <row r="73" spans="2:9" x14ac:dyDescent="0.25">
      <c r="B73">
        <f>IF(AND(F73="",G73=""),"",ROW()-2)</f>
      </c>
      <c r="I73" s="1">
        <f>IF(AND(F73="",G73=""),"",SUM($F$3:F73)-SUM($G$3:G73))</f>
      </c>
    </row>
    <row r="74" spans="2:9" x14ac:dyDescent="0.25">
      <c r="B74">
        <f>IF(AND(F74="",G74=""),"",ROW()-2)</f>
      </c>
      <c r="I74" s="1">
        <f>IF(AND(F74="",G74=""),"",SUM($F$3:F74)-SUM($G$3:G74))</f>
      </c>
    </row>
    <row r="75" spans="2:9" x14ac:dyDescent="0.25">
      <c r="B75">
        <f>IF(AND(F75="",G75=""),"",ROW()-2)</f>
      </c>
      <c r="I75" s="1">
        <f>IF(AND(F75="",G75=""),"",SUM($F$3:F75)-SUM($G$3:G75))</f>
      </c>
    </row>
    <row r="76" spans="2:9" x14ac:dyDescent="0.25">
      <c r="B76">
        <f>IF(AND(F76="",G76=""),"",ROW()-2)</f>
      </c>
      <c r="I76" s="1">
        <f>IF(AND(F76="",G76=""),"",SUM($F$3:F76)-SUM($G$3:G76))</f>
      </c>
    </row>
    <row r="77" spans="2:9" x14ac:dyDescent="0.25">
      <c r="B77">
        <f>IF(AND(F77="",G77=""),"",ROW()-2)</f>
      </c>
      <c r="I77" s="1">
        <f>IF(AND(F77="",G77=""),"",SUM($F$3:F77)-SUM($G$3:G77))</f>
      </c>
    </row>
    <row r="78" spans="2:9" x14ac:dyDescent="0.25">
      <c r="B78">
        <f>IF(AND(F78="",G78=""),"",ROW()-2)</f>
      </c>
      <c r="I78" s="1">
        <f>IF(AND(F78="",G78=""),"",SUM($F$3:F78)-SUM($G$3:G78))</f>
      </c>
    </row>
    <row r="79" spans="2:9" x14ac:dyDescent="0.25">
      <c r="B79">
        <f>IF(AND(F79="",G79=""),"",ROW()-2)</f>
      </c>
      <c r="I79" s="1">
        <f>IF(AND(F79="",G79=""),"",SUM($F$3:F79)-SUM($G$3:G79))</f>
      </c>
    </row>
    <row r="80" spans="2:9" x14ac:dyDescent="0.25">
      <c r="B80">
        <f>IF(AND(F80="",G80=""),"",ROW()-2)</f>
      </c>
      <c r="I80" s="1">
        <f>IF(AND(F80="",G80=""),"",SUM($F$3:F80)-SUM($G$3:G80))</f>
      </c>
    </row>
    <row r="81" spans="2:9" x14ac:dyDescent="0.25">
      <c r="B81">
        <f>IF(AND(F81="",G81=""),"",ROW()-2)</f>
      </c>
      <c r="I81" s="1">
        <f>IF(AND(F81="",G81=""),"",SUM($F$3:F81)-SUM($G$3:G81))</f>
      </c>
    </row>
    <row r="82" spans="2:9" x14ac:dyDescent="0.25">
      <c r="B82">
        <f>IF(AND(F82="",G82=""),"",ROW()-2)</f>
      </c>
      <c r="I82" s="1">
        <f>IF(AND(F82="",G82=""),"",SUM($F$3:F82)-SUM($G$3:G82))</f>
      </c>
    </row>
    <row r="83" spans="2:9" x14ac:dyDescent="0.25">
      <c r="B83">
        <f>IF(AND(F83="",G83=""),"",ROW()-2)</f>
      </c>
      <c r="I83" s="1">
        <f>IF(AND(F83="",G83=""),"",SUM($F$3:F83)-SUM($G$3:G83))</f>
      </c>
    </row>
    <row r="84" spans="2:9" x14ac:dyDescent="0.25">
      <c r="B84">
        <f>IF(AND(F84="",G84=""),"",ROW()-2)</f>
      </c>
      <c r="I84" s="1">
        <f>IF(AND(F84="",G84=""),"",SUM($F$3:F84)-SUM($G$3:G84))</f>
      </c>
    </row>
    <row r="85" spans="2:9" x14ac:dyDescent="0.25">
      <c r="B85">
        <f>IF(AND(F85="",G85=""),"",ROW()-2)</f>
      </c>
      <c r="I85" s="1">
        <f>IF(AND(F85="",G85=""),"",SUM($F$3:F85)-SUM($G$3:G85))</f>
      </c>
    </row>
    <row r="86" spans="2:9" x14ac:dyDescent="0.25">
      <c r="B86">
        <f>IF(AND(F86="",G86=""),"",ROW()-2)</f>
      </c>
      <c r="I86" s="1">
        <f>IF(AND(F86="",G86=""),"",SUM($F$3:F86)-SUM($G$3:G86))</f>
      </c>
    </row>
    <row r="87" spans="2:9" x14ac:dyDescent="0.25">
      <c r="B87">
        <f>IF(AND(F87="",G87=""),"",ROW()-2)</f>
      </c>
      <c r="I87" s="1">
        <f>IF(AND(F87="",G87=""),"",SUM($F$3:F87)-SUM($G$3:G87))</f>
      </c>
    </row>
    <row r="88" spans="2:9" x14ac:dyDescent="0.25">
      <c r="B88">
        <f>IF(AND(F88="",G88=""),"",ROW()-2)</f>
      </c>
      <c r="I88" s="1">
        <f>IF(AND(F88="",G88=""),"",SUM($F$3:F88)-SUM($G$3:G88))</f>
      </c>
    </row>
    <row r="89" spans="2:9" x14ac:dyDescent="0.25">
      <c r="B89">
        <f>IF(AND(F89="",G89=""),"",ROW()-2)</f>
      </c>
      <c r="I89" s="1">
        <f>IF(AND(F89="",G89=""),"",SUM($F$3:F89)-SUM($G$3:G89))</f>
      </c>
    </row>
    <row r="90" spans="2:9" x14ac:dyDescent="0.25">
      <c r="B90">
        <f>IF(AND(F90="",G90=""),"",ROW()-2)</f>
      </c>
      <c r="I90" s="1">
        <f>IF(AND(F90="",G90=""),"",SUM($F$3:F90)-SUM($G$3:G90))</f>
      </c>
    </row>
    <row r="91" spans="2:9" x14ac:dyDescent="0.25">
      <c r="B91">
        <f>IF(AND(F91="",G91=""),"",ROW()-2)</f>
      </c>
      <c r="I91" s="1">
        <f>IF(AND(F91="",G91=""),"",SUM($F$3:F91)-SUM($G$3:G91))</f>
      </c>
    </row>
    <row r="92" spans="2:9" x14ac:dyDescent="0.25">
      <c r="B92">
        <f>IF(AND(F92="",G92=""),"",ROW()-2)</f>
      </c>
      <c r="I92" s="1">
        <f>IF(AND(F92="",G92=""),"",SUM($F$3:F92)-SUM($G$3:G92))</f>
      </c>
    </row>
    <row r="93" spans="2:9" x14ac:dyDescent="0.25">
      <c r="B93">
        <f>IF(AND(F93="",G93=""),"",ROW()-2)</f>
      </c>
      <c r="I93" s="1">
        <f>IF(AND(F93="",G93=""),"",SUM($F$3:F93)-SUM($G$3:G93))</f>
      </c>
    </row>
    <row r="94" spans="2:9" x14ac:dyDescent="0.25">
      <c r="B94">
        <f>IF(AND(F94="",G94=""),"",ROW()-2)</f>
      </c>
      <c r="I94" s="1">
        <f>IF(AND(F94="",G94=""),"",SUM($F$3:F94)-SUM($G$3:G94))</f>
      </c>
    </row>
    <row r="95" spans="2:9" x14ac:dyDescent="0.25">
      <c r="B95">
        <f>IF(AND(F95="",G95=""),"",ROW()-2)</f>
      </c>
      <c r="I95" s="1">
        <f>IF(AND(F95="",G95=""),"",SUM($F$3:F95)-SUM($G$3:G95))</f>
      </c>
    </row>
    <row r="96" spans="2:9" x14ac:dyDescent="0.25">
      <c r="B96">
        <f>IF(AND(F96="",G96=""),"",ROW()-2)</f>
      </c>
      <c r="I96" s="1">
        <f>IF(AND(F96="",G96=""),"",SUM($F$3:F96)-SUM($G$3:G96))</f>
      </c>
    </row>
    <row r="97" spans="2:9" x14ac:dyDescent="0.25">
      <c r="B97">
        <f>IF(AND(F97="",G97=""),"",ROW()-2)</f>
      </c>
      <c r="I97" s="1">
        <f>IF(AND(F97="",G97=""),"",SUM($F$3:F97)-SUM($G$3:G97))</f>
      </c>
    </row>
    <row r="98" spans="2:9" x14ac:dyDescent="0.25">
      <c r="B98">
        <f>IF(AND(F98="",G98=""),"",ROW()-2)</f>
      </c>
      <c r="I98" s="1">
        <f>IF(AND(F98="",G98=""),"",SUM($F$3:F98)-SUM($G$3:G98))</f>
      </c>
    </row>
    <row r="99" spans="2:9" x14ac:dyDescent="0.25">
      <c r="B99">
        <f>IF(AND(F99="",G99=""),"",ROW()-2)</f>
      </c>
      <c r="I99" s="1">
        <f>IF(AND(F99="",G99=""),"",SUM($F$3:F99)-SUM($G$3:G99))</f>
      </c>
    </row>
    <row r="100" spans="2:9" x14ac:dyDescent="0.25">
      <c r="B100">
        <f>IF(AND(F100="",G100=""),"",ROW()-2)</f>
      </c>
      <c r="I100" s="1">
        <f>IF(AND(F100="",G100=""),"",SUM($F$3:F100)-SUM($G$3:G100))</f>
      </c>
    </row>
    <row r="101" spans="2:9" x14ac:dyDescent="0.25">
      <c r="B101">
        <f>IF(AND(F101="",G101=""),"",ROW()-2)</f>
      </c>
      <c r="I101" s="1">
        <f>IF(AND(F101="",G101=""),"",SUM($F$3:F101)-SUM($G$3:G101))</f>
      </c>
    </row>
    <row r="102" spans="2:9" x14ac:dyDescent="0.25">
      <c r="B102">
        <f>IF(AND(F102="",G102=""),"",ROW()-2)</f>
      </c>
      <c r="I102" s="1">
        <f>IF(AND(F102="",G102=""),"",SUM($F$3:F102)-SUM($G$3:G102))</f>
      </c>
    </row>
    <row r="103" spans="2:9" x14ac:dyDescent="0.25">
      <c r="B103">
        <f>IF(AND(F103="",G103=""),"",ROW()-2)</f>
      </c>
      <c r="I103" s="1">
        <f>IF(AND(F103="",G103=""),"",SUM($F$3:F103)-SUM($G$3:G103))</f>
      </c>
    </row>
    <row r="104" spans="2:9" x14ac:dyDescent="0.25">
      <c r="B104">
        <f>IF(AND(F104="",G104=""),"",ROW()-2)</f>
      </c>
      <c r="I104" s="1">
        <f>IF(AND(F104="",G104=""),"",SUM($F$3:F104)-SUM($G$3:G104))</f>
      </c>
    </row>
    <row r="105" spans="2:9" x14ac:dyDescent="0.25">
      <c r="B105">
        <f>IF(AND(F105="",G105=""),"",ROW()-2)</f>
      </c>
      <c r="I105" s="1">
        <f>IF(AND(F105="",G105=""),"",SUM($F$3:F105)-SUM($G$3:G105))</f>
      </c>
    </row>
    <row r="106" spans="2:9" x14ac:dyDescent="0.25">
      <c r="B106">
        <f>IF(AND(F106="",G106=""),"",ROW()-2)</f>
      </c>
      <c r="I106" s="1">
        <f>IF(AND(F106="",G106=""),"",SUM($F$3:F106)-SUM($G$3:G106))</f>
      </c>
    </row>
    <row r="107" spans="2:9" x14ac:dyDescent="0.25">
      <c r="B107">
        <f>IF(AND(F107="",G107=""),"",ROW()-2)</f>
      </c>
      <c r="I107" s="1">
        <f>IF(AND(F107="",G107=""),"",SUM($F$3:F107)-SUM($G$3:G107))</f>
      </c>
    </row>
    <row r="108" spans="2:9" x14ac:dyDescent="0.25">
      <c r="B108">
        <f>IF(AND(F108="",G108=""),"",ROW()-2)</f>
      </c>
      <c r="I108" s="1">
        <f>IF(AND(F108="",G108=""),"",SUM($F$3:F108)-SUM($G$3:G108))</f>
      </c>
    </row>
    <row r="109" spans="2:9" x14ac:dyDescent="0.25">
      <c r="B109">
        <f>IF(AND(F109="",G109=""),"",ROW()-2)</f>
      </c>
      <c r="I109" s="1">
        <f>IF(AND(F109="",G109=""),"",SUM($F$3:F109)-SUM($G$3:G109))</f>
      </c>
    </row>
    <row r="110" spans="2:9" x14ac:dyDescent="0.25">
      <c r="B110">
        <f>IF(AND(F110="",G110=""),"",ROW()-2)</f>
      </c>
      <c r="I110" s="1">
        <f>IF(AND(F110="",G110=""),"",SUM($F$3:F110)-SUM($G$3:G110))</f>
      </c>
    </row>
    <row r="111" spans="2:9" x14ac:dyDescent="0.25">
      <c r="B111">
        <f>IF(AND(F111="",G111=""),"",ROW()-2)</f>
      </c>
      <c r="I111" s="1">
        <f>IF(AND(F111="",G111=""),"",SUM($F$3:F111)-SUM($G$3:G111))</f>
      </c>
    </row>
    <row r="112" spans="2:9" x14ac:dyDescent="0.25">
      <c r="B112">
        <f>IF(AND(F112="",G112=""),"",ROW()-2)</f>
      </c>
      <c r="I112" s="1">
        <f>IF(AND(F112="",G112=""),"",SUM($F$3:F112)-SUM($G$3:G112))</f>
      </c>
    </row>
    <row r="113" spans="2:9" x14ac:dyDescent="0.25">
      <c r="B113">
        <f>IF(AND(F113="",G113=""),"",ROW()-2)</f>
      </c>
      <c r="I113" s="1">
        <f>IF(AND(F113="",G113=""),"",SUM($F$3:F113)-SUM($G$3:G113))</f>
      </c>
    </row>
    <row r="114" spans="2:9" x14ac:dyDescent="0.25">
      <c r="B114">
        <f>IF(AND(F114="",G114=""),"",ROW()-2)</f>
      </c>
      <c r="I114" s="1">
        <f>IF(AND(F114="",G114=""),"",SUM($F$3:F114)-SUM($G$3:G114))</f>
      </c>
    </row>
    <row r="115" spans="2:9" x14ac:dyDescent="0.25">
      <c r="B115">
        <f>IF(AND(F115="",G115=""),"",ROW()-2)</f>
      </c>
      <c r="I115" s="1">
        <f>IF(AND(F115="",G115=""),"",SUM($F$3:F115)-SUM($G$3:G115))</f>
      </c>
    </row>
    <row r="116" spans="2:9" x14ac:dyDescent="0.25">
      <c r="B116">
        <f>IF(AND(F116="",G116=""),"",ROW()-2)</f>
      </c>
      <c r="I116" s="1">
        <f>IF(AND(F116="",G116=""),"",SUM($F$3:F116)-SUM($G$3:G116))</f>
      </c>
    </row>
    <row r="117" spans="2:9" x14ac:dyDescent="0.25">
      <c r="B117">
        <f>IF(AND(F117="",G117=""),"",ROW()-2)</f>
      </c>
      <c r="I117" s="1">
        <f>IF(AND(F117="",G117=""),"",SUM($F$3:F117)-SUM($G$3:G117))</f>
      </c>
    </row>
    <row r="118" spans="2:9" x14ac:dyDescent="0.25">
      <c r="B118">
        <f>IF(AND(F118="",G118=""),"",ROW()-2)</f>
      </c>
      <c r="I118" s="1">
        <f>IF(AND(F118="",G118=""),"",SUM($F$3:F118)-SUM($G$3:G118))</f>
      </c>
    </row>
    <row r="119" spans="2:9" x14ac:dyDescent="0.25">
      <c r="B119">
        <f>IF(AND(F119="",G119=""),"",ROW()-2)</f>
      </c>
      <c r="I119" s="1">
        <f>IF(AND(F119="",G119=""),"",SUM($F$3:F119)-SUM($G$3:G119))</f>
      </c>
    </row>
    <row r="120" spans="2:9" x14ac:dyDescent="0.25">
      <c r="B120">
        <f>IF(AND(F120="",G120=""),"",ROW()-2)</f>
      </c>
      <c r="I120" s="1">
        <f>IF(AND(F120="",G120=""),"",SUM($F$3:F120)-SUM($G$3:G120))</f>
      </c>
    </row>
    <row r="121" spans="2:9" x14ac:dyDescent="0.25">
      <c r="B121">
        <f>IF(AND(F121="",G121=""),"",ROW()-2)</f>
      </c>
      <c r="I121" s="1">
        <f>IF(AND(F121="",G121=""),"",SUM($F$3:F121)-SUM($G$3:G121))</f>
      </c>
    </row>
    <row r="122" spans="2:9" x14ac:dyDescent="0.25">
      <c r="B122">
        <f>IF(AND(F122="",G122=""),"",ROW()-2)</f>
      </c>
      <c r="I122" s="1">
        <f>IF(AND(F122="",G122=""),"",SUM($F$3:F122)-SUM($G$3:G122))</f>
      </c>
    </row>
    <row r="123" spans="2:9" x14ac:dyDescent="0.25">
      <c r="B123">
        <f>IF(AND(F123="",G123=""),"",ROW()-2)</f>
      </c>
      <c r="I123" s="1">
        <f>IF(AND(F123="",G123=""),"",SUM($F$3:F123)-SUM($G$3:G123))</f>
      </c>
    </row>
    <row r="124" spans="2:9" x14ac:dyDescent="0.25">
      <c r="B124">
        <f>IF(AND(F124="",G124=""),"",ROW()-2)</f>
      </c>
      <c r="I124" s="1">
        <f>IF(AND(F124="",G124=""),"",SUM($F$3:F124)-SUM($G$3:G124))</f>
      </c>
    </row>
    <row r="125" spans="2:9" x14ac:dyDescent="0.25">
      <c r="B125">
        <f>IF(AND(F125="",G125=""),"",ROW()-2)</f>
      </c>
      <c r="I125" s="1">
        <f>IF(AND(F125="",G125=""),"",SUM($F$3:F125)-SUM($G$3:G125))</f>
      </c>
    </row>
    <row r="126" spans="2:9" x14ac:dyDescent="0.25">
      <c r="B126">
        <f>IF(AND(F126="",G126=""),"",ROW()-2)</f>
      </c>
      <c r="I126" s="1">
        <f>IF(AND(F126="",G126=""),"",SUM($F$3:F126)-SUM($G$3:G126))</f>
      </c>
    </row>
    <row r="127" spans="2:9" x14ac:dyDescent="0.25">
      <c r="B127">
        <f>IF(AND(F127="",G127=""),"",ROW()-2)</f>
      </c>
      <c r="I127" s="1">
        <f>IF(AND(F127="",G127=""),"",SUM($F$3:F127)-SUM($G$3:G127))</f>
      </c>
    </row>
    <row r="128" spans="2:9" x14ac:dyDescent="0.25">
      <c r="B128">
        <f>IF(AND(F128="",G128=""),"",ROW()-2)</f>
      </c>
      <c r="I128" s="1">
        <f>IF(AND(F128="",G128=""),"",SUM($F$3:F128)-SUM($G$3:G128))</f>
      </c>
    </row>
    <row r="129" spans="2:9" x14ac:dyDescent="0.25">
      <c r="B129">
        <f>IF(AND(F129="",G129=""),"",ROW()-2)</f>
      </c>
      <c r="I129" s="1">
        <f>IF(AND(F129="",G129=""),"",SUM($F$3:F129)-SUM($G$3:G129))</f>
      </c>
    </row>
    <row r="130" spans="2:9" x14ac:dyDescent="0.25">
      <c r="B130">
        <f>IF(AND(F130="",G130=""),"",ROW()-2)</f>
      </c>
      <c r="I130" s="1">
        <f>IF(AND(F130="",G130=""),"",SUM($F$3:F130)-SUM($G$3:G130))</f>
      </c>
    </row>
    <row r="131" spans="2:9" x14ac:dyDescent="0.25">
      <c r="B131">
        <f>IF(AND(F131="",G131=""),"",ROW()-2)</f>
      </c>
      <c r="I131" s="1">
        <f>IF(AND(F131="",G131=""),"",SUM($F$3:F131)-SUM($G$3:G131))</f>
      </c>
    </row>
    <row r="132" spans="2:9" x14ac:dyDescent="0.25">
      <c r="B132">
        <f>IF(AND(F132="",G132=""),"",ROW()-2)</f>
      </c>
      <c r="I132" s="1">
        <f>IF(AND(F132="",G132=""),"",SUM($F$3:F132)-SUM($G$3:G132))</f>
      </c>
    </row>
    <row r="133" spans="2:9" x14ac:dyDescent="0.25">
      <c r="B133">
        <f>IF(AND(F133="",G133=""),"",ROW()-2)</f>
      </c>
      <c r="I133" s="1">
        <f>IF(AND(F133="",G133=""),"",SUM($F$3:F133)-SUM($G$3:G133))</f>
      </c>
    </row>
    <row r="134" spans="2:9" x14ac:dyDescent="0.25">
      <c r="B134">
        <f>IF(AND(F134="",G134=""),"",ROW()-2)</f>
      </c>
      <c r="I134" s="1">
        <f>IF(AND(F134="",G134=""),"",SUM($F$3:F134)-SUM($G$3:G134))</f>
      </c>
    </row>
    <row r="135" spans="2:9" x14ac:dyDescent="0.25">
      <c r="B135">
        <f>IF(AND(F135="",G135=""),"",ROW()-2)</f>
      </c>
      <c r="I135" s="1">
        <f>IF(AND(F135="",G135=""),"",SUM($F$3:F135)-SUM($G$3:G135))</f>
      </c>
    </row>
    <row r="136" spans="2:9" x14ac:dyDescent="0.25">
      <c r="B136">
        <f>IF(AND(F136="",G136=""),"",ROW()-2)</f>
      </c>
      <c r="I136" s="1">
        <f>IF(AND(F136="",G136=""),"",SUM($F$3:F136)-SUM($G$3:G136))</f>
      </c>
    </row>
    <row r="137" spans="2:9" x14ac:dyDescent="0.25">
      <c r="B137">
        <f>IF(AND(F137="",G137=""),"",ROW()-2)</f>
      </c>
      <c r="I137" s="1">
        <f>IF(AND(F137="",G137=""),"",SUM($F$3:F137)-SUM($G$3:G137))</f>
      </c>
    </row>
    <row r="138" spans="2:9" x14ac:dyDescent="0.25">
      <c r="B138">
        <f>IF(AND(F138="",G138=""),"",ROW()-2)</f>
      </c>
      <c r="I138" s="1">
        <f>IF(AND(F138="",G138=""),"",SUM($F$3:F138)-SUM($G$3:G138))</f>
      </c>
    </row>
    <row r="139" spans="2:9" x14ac:dyDescent="0.25">
      <c r="B139">
        <f>IF(AND(F139="",G139=""),"",ROW()-2)</f>
      </c>
      <c r="I139" s="1">
        <f>IF(AND(F139="",G139=""),"",SUM($F$3:F139)-SUM($G$3:G139))</f>
      </c>
    </row>
    <row r="140" spans="2:9" x14ac:dyDescent="0.25">
      <c r="B140">
        <f>IF(AND(F140="",G140=""),"",ROW()-2)</f>
      </c>
      <c r="I140" s="1">
        <f>IF(AND(F140="",G140=""),"",SUM($F$3:F140)-SUM($G$3:G140))</f>
      </c>
    </row>
    <row r="141" spans="2:9" x14ac:dyDescent="0.25">
      <c r="B141">
        <f>IF(AND(F141="",G141=""),"",ROW()-2)</f>
      </c>
      <c r="I141" s="1">
        <f>IF(AND(F141="",G141=""),"",SUM($F$3:F141)-SUM($G$3:G141))</f>
      </c>
    </row>
    <row r="142" spans="2:9" x14ac:dyDescent="0.25">
      <c r="B142">
        <f>IF(AND(F142="",G142=""),"",ROW()-2)</f>
      </c>
      <c r="I142" s="1">
        <f>IF(AND(F142="",G142=""),"",SUM($F$3:F142)-SUM($G$3:G142))</f>
      </c>
    </row>
    <row r="143" spans="2:9" x14ac:dyDescent="0.25">
      <c r="B143">
        <f>IF(AND(F143="",G143=""),"",ROW()-2)</f>
      </c>
      <c r="I143" s="1">
        <f>IF(AND(F143="",G143=""),"",SUM($F$3:F143)-SUM($G$3:G143))</f>
      </c>
    </row>
    <row r="144" spans="2:9" x14ac:dyDescent="0.25">
      <c r="B144">
        <f>IF(AND(F144="",G144=""),"",ROW()-2)</f>
      </c>
      <c r="I144" s="1">
        <f>IF(AND(F144="",G144=""),"",SUM($F$3:F144)-SUM($G$3:G144))</f>
      </c>
    </row>
    <row r="145" spans="2:9" x14ac:dyDescent="0.25">
      <c r="B145">
        <f>IF(AND(F145="",G145=""),"",ROW()-2)</f>
      </c>
      <c r="I145" s="1">
        <f>IF(AND(F145="",G145=""),"",SUM($F$3:F145)-SUM($G$3:G145))</f>
      </c>
    </row>
    <row r="146" spans="2:9" x14ac:dyDescent="0.25">
      <c r="B146">
        <f>IF(AND(F146="",G146=""),"",ROW()-2)</f>
      </c>
      <c r="I146" s="1">
        <f>IF(AND(F146="",G146=""),"",SUM($F$3:F146)-SUM($G$3:G146))</f>
      </c>
    </row>
    <row r="147" spans="2:9" x14ac:dyDescent="0.25">
      <c r="B147">
        <f>IF(AND(F147="",G147=""),"",ROW()-2)</f>
      </c>
      <c r="I147" s="1">
        <f>IF(AND(F147="",G147=""),"",SUM($F$3:F147)-SUM($G$3:G147))</f>
      </c>
    </row>
    <row r="148" spans="2:9" x14ac:dyDescent="0.25">
      <c r="B148">
        <f>IF(AND(F148="",G148=""),"",ROW()-2)</f>
      </c>
      <c r="I148" s="1">
        <f>IF(AND(F148="",G148=""),"",SUM($F$3:F148)-SUM($G$3:G148))</f>
      </c>
    </row>
    <row r="149" spans="2:9" x14ac:dyDescent="0.25">
      <c r="B149">
        <f>IF(AND(F149="",G149=""),"",ROW()-2)</f>
      </c>
      <c r="I149" s="1">
        <f>IF(AND(F149="",G149=""),"",SUM($F$3:F149)-SUM($G$3:G149))</f>
      </c>
    </row>
    <row r="150" spans="2:9" x14ac:dyDescent="0.25">
      <c r="B150">
        <f>IF(AND(F150="",G150=""),"",ROW()-2)</f>
      </c>
      <c r="I150" s="1">
        <f>IF(AND(F150="",G150=""),"",SUM($F$3:F150)-SUM($G$3:G150))</f>
      </c>
    </row>
    <row r="151" spans="2:9" x14ac:dyDescent="0.25">
      <c r="B151">
        <f>IF(AND(F151="",G151=""),"",ROW()-2)</f>
      </c>
      <c r="I151" s="1">
        <f>IF(AND(F151="",G151=""),"",SUM($F$3:F151)-SUM($G$3:G151))</f>
      </c>
    </row>
    <row r="152" spans="2:9" x14ac:dyDescent="0.25">
      <c r="B152">
        <f>IF(AND(F152="",G152=""),"",ROW()-2)</f>
      </c>
      <c r="I152" s="1">
        <f>IF(AND(F152="",G152=""),"",SUM($F$3:F152)-SUM($G$3:G152))</f>
      </c>
    </row>
    <row r="153" spans="2:9" x14ac:dyDescent="0.25">
      <c r="B153">
        <f>IF(AND(F153="",G153=""),"",ROW()-2)</f>
      </c>
      <c r="I153" s="1">
        <f>IF(AND(F153="",G153=""),"",SUM($F$3:F153)-SUM($G$3:G153))</f>
      </c>
    </row>
    <row r="154" spans="2:9" x14ac:dyDescent="0.25">
      <c r="B154">
        <f>IF(AND(F154="",G154=""),"",ROW()-2)</f>
      </c>
      <c r="I154" s="1">
        <f>IF(AND(F154="",G154=""),"",SUM($F$3:F154)-SUM($G$3:G154))</f>
      </c>
    </row>
    <row r="155" spans="2:9" x14ac:dyDescent="0.25">
      <c r="B155">
        <f>IF(AND(F155="",G155=""),"",ROW()-2)</f>
      </c>
      <c r="I155" s="1">
        <f>IF(AND(F155="",G155=""),"",SUM($F$3:F155)-SUM($G$3:G155))</f>
      </c>
    </row>
    <row r="156" spans="2:9" x14ac:dyDescent="0.25">
      <c r="B156">
        <f>IF(AND(F156="",G156=""),"",ROW()-2)</f>
      </c>
      <c r="I156" s="1">
        <f>IF(AND(F156="",G156=""),"",SUM($F$3:F156)-SUM($G$3:G156))</f>
      </c>
    </row>
    <row r="157" spans="2:9" x14ac:dyDescent="0.25">
      <c r="B157">
        <f>IF(AND(F157="",G157=""),"",ROW()-2)</f>
      </c>
      <c r="I157" s="1">
        <f>IF(AND(F157="",G157=""),"",SUM($F$3:F157)-SUM($G$3:G157))</f>
      </c>
    </row>
    <row r="158" spans="2:9" x14ac:dyDescent="0.25">
      <c r="B158">
        <f>IF(AND(F158="",G158=""),"",ROW()-2)</f>
      </c>
      <c r="I158" s="1">
        <f>IF(AND(F158="",G158=""),"",SUM($F$3:F158)-SUM($G$3:G158))</f>
      </c>
    </row>
    <row r="159" spans="2:9" x14ac:dyDescent="0.25">
      <c r="B159">
        <f>IF(AND(F159="",G159=""),"",ROW()-2)</f>
      </c>
      <c r="I159" s="1">
        <f>IF(AND(F159="",G159=""),"",SUM($F$3:F159)-SUM($G$3:G159))</f>
      </c>
    </row>
    <row r="160" spans="2:9" x14ac:dyDescent="0.25">
      <c r="B160">
        <f>IF(AND(F160="",G160=""),"",ROW()-2)</f>
      </c>
      <c r="I160" s="1">
        <f>IF(AND(F160="",G160=""),"",SUM($F$3:F160)-SUM($G$3:G160))</f>
      </c>
    </row>
    <row r="161" spans="2:9" x14ac:dyDescent="0.25">
      <c r="B161">
        <f>IF(AND(F161="",G161=""),"",ROW()-2)</f>
      </c>
      <c r="I161" s="1">
        <f>IF(AND(F161="",G161=""),"",SUM($F$3:F161)-SUM($G$3:G161))</f>
      </c>
    </row>
    <row r="162" spans="2:9" x14ac:dyDescent="0.25">
      <c r="B162">
        <f>IF(AND(F162="",G162=""),"",ROW()-2)</f>
      </c>
      <c r="I162" s="1">
        <f>IF(AND(F162="",G162=""),"",SUM($F$3:F162)-SUM($G$3:G162))</f>
      </c>
    </row>
    <row r="163" spans="2:9" x14ac:dyDescent="0.25">
      <c r="B163">
        <f>IF(AND(F163="",G163=""),"",ROW()-2)</f>
      </c>
      <c r="I163" s="1">
        <f>IF(AND(F163="",G163=""),"",SUM($F$3:F163)-SUM($G$3:G163))</f>
      </c>
    </row>
    <row r="164" spans="2:9" x14ac:dyDescent="0.25">
      <c r="B164">
        <f>IF(AND(F164="",G164=""),"",ROW()-2)</f>
      </c>
      <c r="I164" s="1">
        <f>IF(AND(F164="",G164=""),"",SUM($F$3:F164)-SUM($G$3:G164))</f>
      </c>
    </row>
    <row r="165" spans="2:9" x14ac:dyDescent="0.25">
      <c r="B165">
        <f>IF(AND(F165="",G165=""),"",ROW()-2)</f>
      </c>
      <c r="I165" s="1">
        <f>IF(AND(F165="",G165=""),"",SUM($F$3:F165)-SUM($G$3:G165))</f>
      </c>
    </row>
    <row r="166" spans="2:9" x14ac:dyDescent="0.25">
      <c r="B166">
        <f>IF(AND(F166="",G166=""),"",ROW()-2)</f>
      </c>
      <c r="I166" s="1">
        <f>IF(AND(F166="",G166=""),"",SUM($F$3:F166)-SUM($G$3:G166))</f>
      </c>
    </row>
    <row r="167" spans="2:9" x14ac:dyDescent="0.25">
      <c r="B167">
        <f>IF(AND(F167="",G167=""),"",ROW()-2)</f>
      </c>
      <c r="I167" s="1">
        <f>IF(AND(F167="",G167=""),"",SUM($F$3:F167)-SUM($G$3:G167))</f>
      </c>
    </row>
    <row r="168" spans="2:9" x14ac:dyDescent="0.25">
      <c r="B168">
        <f>IF(AND(F168="",G168=""),"",ROW()-2)</f>
      </c>
      <c r="I168" s="1">
        <f>IF(AND(F168="",G168=""),"",SUM($F$3:F168)-SUM($G$3:G168))</f>
      </c>
    </row>
    <row r="169" spans="2:9" x14ac:dyDescent="0.25">
      <c r="B169">
        <f>IF(AND(F169="",G169=""),"",ROW()-2)</f>
      </c>
      <c r="I169" s="1">
        <f>IF(AND(F169="",G169=""),"",SUM($F$3:F169)-SUM($G$3:G169))</f>
      </c>
    </row>
    <row r="170" spans="2:9" x14ac:dyDescent="0.25">
      <c r="B170">
        <f>IF(AND(F170="",G170=""),"",ROW()-2)</f>
      </c>
      <c r="I170" s="1">
        <f>IF(AND(F170="",G170=""),"",SUM($F$3:F170)-SUM($G$3:G170))</f>
      </c>
    </row>
    <row r="171" spans="2:9" x14ac:dyDescent="0.25">
      <c r="B171">
        <f>IF(AND(F171="",G171=""),"",ROW()-2)</f>
      </c>
      <c r="I171" s="1">
        <f>IF(AND(F171="",G171=""),"",SUM($F$3:F171)-SUM($G$3:G171))</f>
      </c>
    </row>
    <row r="172" spans="2:9" x14ac:dyDescent="0.25">
      <c r="B172">
        <f>IF(AND(F172="",G172=""),"",ROW()-2)</f>
      </c>
      <c r="I172" s="1">
        <f>IF(AND(F172="",G172=""),"",SUM($F$3:F172)-SUM($G$3:G172))</f>
      </c>
    </row>
    <row r="173" spans="2:9" x14ac:dyDescent="0.25">
      <c r="B173">
        <f>IF(AND(F173="",G173=""),"",ROW()-2)</f>
      </c>
      <c r="I173" s="1">
        <f>IF(AND(F173="",G173=""),"",SUM($F$3:F173)-SUM($G$3:G173))</f>
      </c>
    </row>
    <row r="174" spans="2:9" x14ac:dyDescent="0.25">
      <c r="B174">
        <f>IF(AND(F174="",G174=""),"",ROW()-2)</f>
      </c>
      <c r="I174" s="1">
        <f>IF(AND(F174="",G174=""),"",SUM($F$3:F174)-SUM($G$3:G174))</f>
      </c>
    </row>
    <row r="175" spans="2:9" x14ac:dyDescent="0.25">
      <c r="B175">
        <f>IF(AND(F175="",G175=""),"",ROW()-2)</f>
      </c>
      <c r="I175" s="1">
        <f>IF(AND(F175="",G175=""),"",SUM($F$3:F175)-SUM($G$3:G175))</f>
      </c>
    </row>
    <row r="176" spans="2:9" x14ac:dyDescent="0.25">
      <c r="B176">
        <f>IF(AND(F176="",G176=""),"",ROW()-2)</f>
      </c>
      <c r="I176" s="1">
        <f>IF(AND(F176="",G176=""),"",SUM($F$3:F176)-SUM($G$3:G176))</f>
      </c>
    </row>
    <row r="177" spans="2:9" x14ac:dyDescent="0.25">
      <c r="B177">
        <f>IF(AND(F177="",G177=""),"",ROW()-2)</f>
      </c>
      <c r="I177" s="1">
        <f>IF(AND(F177="",G177=""),"",SUM($F$3:F177)-SUM($G$3:G177))</f>
      </c>
    </row>
    <row r="178" spans="2:9" x14ac:dyDescent="0.25">
      <c r="B178">
        <f>IF(AND(F178="",G178=""),"",ROW()-2)</f>
      </c>
      <c r="I178" s="1">
        <f>IF(AND(F178="",G178=""),"",SUM($F$3:F178)-SUM($G$3:G178))</f>
      </c>
    </row>
    <row r="179" spans="2:9" x14ac:dyDescent="0.25">
      <c r="B179">
        <f>IF(AND(F179="",G179=""),"",ROW()-2)</f>
      </c>
      <c r="I179" s="1">
        <f>IF(AND(F179="",G179=""),"",SUM($F$3:F179)-SUM($G$3:G179))</f>
      </c>
    </row>
    <row r="180" spans="2:9" x14ac:dyDescent="0.25">
      <c r="B180">
        <f>IF(AND(F180="",G180=""),"",ROW()-2)</f>
      </c>
      <c r="I180" s="1">
        <f>IF(AND(F180="",G180=""),"",SUM($F$3:F180)-SUM($G$3:G180))</f>
      </c>
    </row>
    <row r="181" spans="2:9" x14ac:dyDescent="0.25">
      <c r="B181">
        <f>IF(AND(F181="",G181=""),"",ROW()-2)</f>
      </c>
      <c r="I181" s="1">
        <f>IF(AND(F181="",G181=""),"",SUM($F$3:F181)-SUM($G$3:G181))</f>
      </c>
    </row>
    <row r="182" spans="2:9" x14ac:dyDescent="0.25">
      <c r="B182">
        <f>IF(AND(F182="",G182=""),"",ROW()-2)</f>
      </c>
      <c r="I182" s="1">
        <f>IF(AND(F182="",G182=""),"",SUM($F$3:F182)-SUM($G$3:G182))</f>
      </c>
    </row>
    <row r="183" spans="2:9" x14ac:dyDescent="0.25">
      <c r="B183">
        <f>IF(AND(F183="",G183=""),"",ROW()-2)</f>
      </c>
      <c r="I183" s="1">
        <f>IF(AND(F183="",G183=""),"",SUM($F$3:F183)-SUM($G$3:G183))</f>
      </c>
    </row>
    <row r="184" spans="2:9" x14ac:dyDescent="0.25">
      <c r="B184">
        <f>IF(AND(F184="",G184=""),"",ROW()-2)</f>
      </c>
      <c r="I184" s="1">
        <f>IF(AND(F184="",G184=""),"",SUM($F$3:F184)-SUM($G$3:G184))</f>
      </c>
    </row>
    <row r="185" spans="2:9" x14ac:dyDescent="0.25">
      <c r="B185">
        <f>IF(AND(F185="",G185=""),"",ROW()-2)</f>
      </c>
      <c r="I185" s="1">
        <f>IF(AND(F185="",G185=""),"",SUM($F$3:F185)-SUM($G$3:G185))</f>
      </c>
    </row>
    <row r="186" spans="2:9" x14ac:dyDescent="0.25">
      <c r="B186">
        <f>IF(AND(F186="",G186=""),"",ROW()-2)</f>
      </c>
      <c r="I186" s="1">
        <f>IF(AND(F186="",G186=""),"",SUM($F$3:F186)-SUM($G$3:G186))</f>
      </c>
    </row>
    <row r="187" spans="2:9" x14ac:dyDescent="0.25">
      <c r="B187">
        <f>IF(AND(F187="",G187=""),"",ROW()-2)</f>
      </c>
      <c r="I187" s="1">
        <f>IF(AND(F187="",G187=""),"",SUM($F$3:F187)-SUM($G$3:G187))</f>
      </c>
    </row>
    <row r="188" spans="2:9" x14ac:dyDescent="0.25">
      <c r="B188">
        <f>IF(AND(F188="",G188=""),"",ROW()-2)</f>
      </c>
      <c r="I188" s="1">
        <f>IF(AND(F188="",G188=""),"",SUM($F$3:F188)-SUM($G$3:G188))</f>
      </c>
    </row>
    <row r="189" spans="2:9" x14ac:dyDescent="0.25">
      <c r="B189">
        <f>IF(AND(F189="",G189=""),"",ROW()-2)</f>
      </c>
      <c r="I189" s="1">
        <f>IF(AND(F189="",G189=""),"",SUM($F$3:F189)-SUM($G$3:G189))</f>
      </c>
    </row>
    <row r="190" spans="2:9" x14ac:dyDescent="0.25">
      <c r="B190">
        <f>IF(AND(F190="",G190=""),"",ROW()-2)</f>
      </c>
      <c r="I190" s="1">
        <f>IF(AND(F190="",G190=""),"",SUM($F$3:F190)-SUM($G$3:G190))</f>
      </c>
    </row>
    <row r="191" spans="2:9" x14ac:dyDescent="0.25">
      <c r="B191">
        <f>IF(AND(F191="",G191=""),"",ROW()-2)</f>
      </c>
      <c r="I191" s="1">
        <f>IF(AND(F191="",G191=""),"",SUM($F$3:F191)-SUM($G$3:G191))</f>
      </c>
    </row>
    <row r="192" spans="2:9" x14ac:dyDescent="0.25">
      <c r="B192">
        <f>IF(AND(F192="",G192=""),"",ROW()-2)</f>
      </c>
      <c r="I192" s="1">
        <f>IF(AND(F192="",G192=""),"",SUM($F$3:F192)-SUM($G$3:G192))</f>
      </c>
    </row>
    <row r="193" spans="2:9" x14ac:dyDescent="0.25">
      <c r="B193">
        <f>IF(AND(F193="",G193=""),"",ROW()-2)</f>
      </c>
      <c r="I193" s="1">
        <f>IF(AND(F193="",G193=""),"",SUM($F$3:F193)-SUM($G$3:G193))</f>
      </c>
    </row>
    <row r="194" spans="2:9" x14ac:dyDescent="0.25">
      <c r="B194">
        <f>IF(AND(F194="",G194=""),"",ROW()-2)</f>
      </c>
      <c r="I194" s="1">
        <f>IF(AND(F194="",G194=""),"",SUM($F$3:F194)-SUM($G$3:G194))</f>
      </c>
    </row>
    <row r="195" spans="2:9" x14ac:dyDescent="0.25">
      <c r="B195">
        <f>IF(AND(F195="",G195=""),"",ROW()-2)</f>
      </c>
      <c r="I195" s="1">
        <f>IF(AND(F195="",G195=""),"",SUM($F$3:F195)-SUM($G$3:G195))</f>
      </c>
    </row>
    <row r="196" spans="2:9" x14ac:dyDescent="0.25">
      <c r="B196">
        <f>IF(AND(F196="",G196=""),"",ROW()-2)</f>
      </c>
      <c r="I196" s="1">
        <f>IF(AND(F196="",G196=""),"",SUM($F$3:F196)-SUM($G$3:G196))</f>
      </c>
    </row>
    <row r="197" spans="2:9" x14ac:dyDescent="0.25">
      <c r="B197">
        <f>IF(AND(F197="",G197=""),"",ROW()-2)</f>
      </c>
      <c r="I197" s="1">
        <f>IF(AND(F197="",G197=""),"",SUM($F$3:F197)-SUM($G$3:G197))</f>
      </c>
    </row>
    <row r="198" spans="2:9" x14ac:dyDescent="0.25">
      <c r="B198">
        <f>IF(AND(F198="",G198=""),"",ROW()-2)</f>
      </c>
      <c r="I198" s="1">
        <f>IF(AND(F198="",G198=""),"",SUM($F$3:F198)-SUM($G$3:G198))</f>
      </c>
    </row>
    <row r="199" spans="2:9" x14ac:dyDescent="0.25">
      <c r="B199">
        <f>IF(AND(F199="",G199=""),"",ROW()-2)</f>
      </c>
      <c r="I199" s="1">
        <f>IF(AND(F199="",G199=""),"",SUM($F$3:F199)-SUM($G$3:G199))</f>
      </c>
    </row>
    <row r="200" spans="2:9" x14ac:dyDescent="0.25">
      <c r="B200">
        <f>IF(AND(F200="",G200=""),"",ROW()-2)</f>
      </c>
      <c r="I200" s="1">
        <f>IF(AND(F200="",G200=""),"",SUM($F$3:F200)-SUM($G$3:G200))</f>
      </c>
    </row>
    <row r="201" spans="2:9" x14ac:dyDescent="0.25">
      <c r="B201">
        <f>IF(AND(F201="",G201=""),"",ROW()-2)</f>
      </c>
      <c r="I201" s="1">
        <f>IF(AND(F201="",G201=""),"",SUM($F$3:F201)-SUM($G$3:G201))</f>
      </c>
    </row>
    <row r="202" spans="2:9" x14ac:dyDescent="0.25">
      <c r="B202">
        <f>IF(AND(F202="",G202=""),"",ROW()-2)</f>
      </c>
      <c r="I202" s="1">
        <f>IF(AND(F202="",G202=""),"",SUM($F$3:F202)-SUM($G$3:G202))</f>
      </c>
    </row>
    <row r="203" spans="2:9" x14ac:dyDescent="0.25">
      <c r="B203">
        <f>IF(AND(F203="",G203=""),"",ROW()-2)</f>
      </c>
      <c r="I203" s="1">
        <f>IF(AND(F203="",G203=""),"",SUM($F$3:F203)-SUM($G$3:G203))</f>
      </c>
    </row>
    <row r="204" spans="2:9" x14ac:dyDescent="0.25">
      <c r="B204">
        <f>IF(AND(F204="",G204=""),"",ROW()-2)</f>
      </c>
      <c r="I204" s="1">
        <f>IF(AND(F204="",G204=""),"",SUM($F$3:F204)-SUM($G$3:G204))</f>
      </c>
    </row>
    <row r="205" spans="2:9" x14ac:dyDescent="0.25">
      <c r="B205">
        <f>IF(AND(F205="",G205=""),"",ROW()-2)</f>
      </c>
      <c r="I205" s="1">
        <f>IF(AND(F205="",G205=""),"",SUM($F$3:F205)-SUM($G$3:G205))</f>
      </c>
    </row>
    <row r="206" spans="2:9" x14ac:dyDescent="0.25">
      <c r="B206">
        <f>IF(AND(F206="",G206=""),"",ROW()-2)</f>
      </c>
      <c r="I206" s="1">
        <f>IF(AND(F206="",G206=""),"",SUM($F$3:F206)-SUM($G$3:G206))</f>
      </c>
    </row>
    <row r="207" spans="2:9" x14ac:dyDescent="0.25">
      <c r="B207">
        <f>IF(AND(F207="",G207=""),"",ROW()-2)</f>
      </c>
      <c r="I207" s="1">
        <f>IF(AND(F207="",G207=""),"",SUM($F$3:F207)-SUM($G$3:G207))</f>
      </c>
    </row>
    <row r="208" spans="2:9" x14ac:dyDescent="0.25">
      <c r="B208">
        <f>IF(AND(F208="",G208=""),"",ROW()-2)</f>
      </c>
      <c r="I208" s="1">
        <f>IF(AND(F208="",G208=""),"",SUM($F$3:F208)-SUM($G$3:G208))</f>
      </c>
    </row>
    <row r="209" spans="2:9" x14ac:dyDescent="0.25">
      <c r="B209">
        <f>IF(AND(F209="",G209=""),"",ROW()-2)</f>
      </c>
      <c r="I209" s="1">
        <f>IF(AND(F209="",G209=""),"",SUM($F$3:F209)-SUM($G$3:G209))</f>
      </c>
    </row>
    <row r="210" spans="2:9" x14ac:dyDescent="0.25">
      <c r="B210">
        <f>IF(AND(F210="",G210=""),"",ROW()-2)</f>
      </c>
      <c r="I210" s="1">
        <f>IF(AND(F210="",G210=""),"",SUM($F$3:F210)-SUM($G$3:G210))</f>
      </c>
    </row>
    <row r="211" spans="2:9" x14ac:dyDescent="0.25">
      <c r="B211">
        <f>IF(AND(F211="",G211=""),"",ROW()-2)</f>
      </c>
      <c r="I211" s="1">
        <f>IF(AND(F211="",G211=""),"",SUM($F$3:F211)-SUM($G$3:G211))</f>
      </c>
    </row>
    <row r="212" spans="2:9" x14ac:dyDescent="0.25">
      <c r="B212">
        <f>IF(AND(F212="",G212=""),"",ROW()-2)</f>
      </c>
      <c r="I212" s="1">
        <f>IF(AND(F212="",G212=""),"",SUM($F$3:F212)-SUM($G$3:G212))</f>
      </c>
    </row>
    <row r="213" spans="2:9" x14ac:dyDescent="0.25">
      <c r="B213">
        <f>IF(AND(F213="",G213=""),"",ROW()-2)</f>
      </c>
      <c r="I213" s="1">
        <f>IF(AND(F213="",G213=""),"",SUM($F$3:F213)-SUM($G$3:G213))</f>
      </c>
    </row>
    <row r="214" spans="2:9" x14ac:dyDescent="0.25">
      <c r="B214">
        <f>IF(AND(F214="",G214=""),"",ROW()-2)</f>
      </c>
      <c r="I214" s="1">
        <f>IF(AND(F214="",G214=""),"",SUM($F$3:F214)-SUM($G$3:G214))</f>
      </c>
    </row>
    <row r="215" spans="2:9" x14ac:dyDescent="0.25">
      <c r="B215">
        <f>IF(AND(F215="",G215=""),"",ROW()-2)</f>
      </c>
      <c r="I215" s="1">
        <f>IF(AND(F215="",G215=""),"",SUM($F$3:F215)-SUM($G$3:G215))</f>
      </c>
    </row>
    <row r="216" spans="2:9" x14ac:dyDescent="0.25">
      <c r="B216">
        <f>IF(AND(F216="",G216=""),"",ROW()-2)</f>
      </c>
      <c r="I216" s="1">
        <f>IF(AND(F216="",G216=""),"",SUM($F$3:F216)-SUM($G$3:G216))</f>
      </c>
    </row>
    <row r="217" spans="2:9" x14ac:dyDescent="0.25">
      <c r="B217">
        <f>IF(AND(F217="",G217=""),"",ROW()-2)</f>
      </c>
      <c r="I217" s="1">
        <f>IF(AND(F217="",G217=""),"",SUM($F$3:F217)-SUM($G$3:G217))</f>
      </c>
    </row>
    <row r="218" spans="2:9" x14ac:dyDescent="0.25">
      <c r="B218">
        <f>IF(AND(F218="",G218=""),"",ROW()-2)</f>
      </c>
      <c r="I218" s="1">
        <f>IF(AND(F218="",G218=""),"",SUM($F$3:F218)-SUM($G$3:G218))</f>
      </c>
    </row>
    <row r="219" spans="2:9" x14ac:dyDescent="0.25">
      <c r="B219">
        <f>IF(AND(F219="",G219=""),"",ROW()-2)</f>
      </c>
      <c r="I219" s="1">
        <f>IF(AND(F219="",G219=""),"",SUM($F$3:F219)-SUM($G$3:G219))</f>
      </c>
    </row>
    <row r="220" spans="2:9" x14ac:dyDescent="0.25">
      <c r="B220">
        <f>IF(AND(F220="",G220=""),"",ROW()-2)</f>
      </c>
      <c r="I220" s="1">
        <f>IF(AND(F220="",G220=""),"",SUM($F$3:F220)-SUM($G$3:G220))</f>
      </c>
    </row>
    <row r="221" spans="2:9" x14ac:dyDescent="0.25">
      <c r="B221">
        <f>IF(AND(F221="",G221=""),"",ROW()-2)</f>
      </c>
      <c r="I221" s="1">
        <f>IF(AND(F221="",G221=""),"",SUM($F$3:F221)-SUM($G$3:G221))</f>
      </c>
    </row>
    <row r="222" spans="2:9" x14ac:dyDescent="0.25">
      <c r="B222">
        <f>IF(AND(F222="",G222=""),"",ROW()-2)</f>
      </c>
      <c r="I222" s="1">
        <f>IF(AND(F222="",G222=""),"",SUM($F$3:F222)-SUM($G$3:G222))</f>
      </c>
    </row>
    <row r="223" spans="2:9" x14ac:dyDescent="0.25">
      <c r="B223">
        <f>IF(AND(F223="",G223=""),"",ROW()-2)</f>
      </c>
      <c r="I223" s="1">
        <f>IF(AND(F223="",G223=""),"",SUM($F$3:F223)-SUM($G$3:G223))</f>
      </c>
    </row>
    <row r="224" spans="2:9" x14ac:dyDescent="0.25">
      <c r="B224">
        <f>IF(AND(F224="",G224=""),"",ROW()-2)</f>
      </c>
      <c r="I224" s="1">
        <f>IF(AND(F224="",G224=""),"",SUM($F$3:F224)-SUM($G$3:G224))</f>
      </c>
    </row>
    <row r="225" spans="2:9" x14ac:dyDescent="0.25">
      <c r="B225">
        <f>IF(AND(F225="",G225=""),"",ROW()-2)</f>
      </c>
      <c r="I225" s="1">
        <f>IF(AND(F225="",G225=""),"",SUM($F$3:F225)-SUM($G$3:G225))</f>
      </c>
    </row>
    <row r="226" spans="2:9" x14ac:dyDescent="0.25">
      <c r="B226">
        <f>IF(AND(F226="",G226=""),"",ROW()-2)</f>
      </c>
      <c r="I226" s="1">
        <f>IF(AND(F226="",G226=""),"",SUM($F$3:F226)-SUM($G$3:G226))</f>
      </c>
    </row>
    <row r="227" spans="2:9" x14ac:dyDescent="0.25">
      <c r="B227">
        <f>IF(AND(F227="",G227=""),"",ROW()-2)</f>
      </c>
      <c r="I227" s="1">
        <f>IF(AND(F227="",G227=""),"",SUM($F$3:F227)-SUM($G$3:G227))</f>
      </c>
    </row>
    <row r="228" spans="2:9" x14ac:dyDescent="0.25">
      <c r="B228">
        <f>IF(AND(F228="",G228=""),"",ROW()-2)</f>
      </c>
      <c r="I228" s="1">
        <f>IF(AND(F228="",G228=""),"",SUM($F$3:F228)-SUM($G$3:G228))</f>
      </c>
    </row>
    <row r="229" spans="2:9" x14ac:dyDescent="0.25">
      <c r="B229">
        <f>IF(AND(F229="",G229=""),"",ROW()-2)</f>
      </c>
      <c r="I229" s="1">
        <f>IF(AND(F229="",G229=""),"",SUM($F$3:F229)-SUM($G$3:G229))</f>
      </c>
    </row>
    <row r="230" spans="2:9" x14ac:dyDescent="0.25">
      <c r="B230">
        <f>IF(AND(F230="",G230=""),"",ROW()-2)</f>
      </c>
      <c r="I230" s="1">
        <f>IF(AND(F230="",G230=""),"",SUM($F$3:F230)-SUM($G$3:G230))</f>
      </c>
    </row>
    <row r="231" spans="2:9" x14ac:dyDescent="0.25">
      <c r="B231">
        <f>IF(AND(F231="",G231=""),"",ROW()-2)</f>
      </c>
      <c r="I231" s="1">
        <f>IF(AND(F231="",G231=""),"",SUM($F$3:F231)-SUM($G$3:G231))</f>
      </c>
    </row>
    <row r="232" spans="2:9" x14ac:dyDescent="0.25">
      <c r="B232">
        <f>IF(AND(F232="",G232=""),"",ROW()-2)</f>
      </c>
      <c r="I232" s="1">
        <f>IF(AND(F232="",G232=""),"",SUM($F$3:F232)-SUM($G$3:G232))</f>
      </c>
    </row>
    <row r="233" spans="2:9" x14ac:dyDescent="0.25">
      <c r="B233">
        <f>IF(AND(F233="",G233=""),"",ROW()-2)</f>
      </c>
      <c r="I233" s="1">
        <f>IF(AND(F233="",G233=""),"",SUM($F$3:F233)-SUM($G$3:G233))</f>
      </c>
    </row>
    <row r="234" spans="2:9" x14ac:dyDescent="0.25">
      <c r="B234">
        <f>IF(AND(F234="",G234=""),"",ROW()-2)</f>
      </c>
      <c r="I234" s="1">
        <f>IF(AND(F234="",G234=""),"",SUM($F$3:F234)-SUM($G$3:G234))</f>
      </c>
    </row>
    <row r="235" spans="2:9" x14ac:dyDescent="0.25">
      <c r="B235">
        <f>IF(AND(F235="",G235=""),"",ROW()-2)</f>
      </c>
      <c r="I235" s="1">
        <f>IF(AND(F235="",G235=""),"",SUM($F$3:F235)-SUM($G$3:G235))</f>
      </c>
    </row>
    <row r="236" spans="2:9" x14ac:dyDescent="0.25">
      <c r="B236">
        <f>IF(AND(F236="",G236=""),"",ROW()-2)</f>
      </c>
      <c r="I236" s="1">
        <f>IF(AND(F236="",G236=""),"",SUM($F$3:F236)-SUM($G$3:G236))</f>
      </c>
    </row>
    <row r="237" spans="2:9" x14ac:dyDescent="0.25">
      <c r="B237">
        <f>IF(AND(F237="",G237=""),"",ROW()-2)</f>
      </c>
      <c r="I237" s="1">
        <f>IF(AND(F237="",G237=""),"",SUM($F$3:F237)-SUM($G$3:G237))</f>
      </c>
    </row>
    <row r="238" spans="2:9" x14ac:dyDescent="0.25">
      <c r="B238">
        <f>IF(AND(F238="",G238=""),"",ROW()-2)</f>
      </c>
      <c r="I238" s="1">
        <f>IF(AND(F238="",G238=""),"",SUM($F$3:F238)-SUM($G$3:G238))</f>
      </c>
    </row>
    <row r="239" spans="2:9" x14ac:dyDescent="0.25">
      <c r="B239">
        <f>IF(AND(F239="",G239=""),"",ROW()-2)</f>
      </c>
      <c r="I239" s="1">
        <f>IF(AND(F239="",G239=""),"",SUM($F$3:F239)-SUM($G$3:G239))</f>
      </c>
    </row>
    <row r="240" spans="2:9" x14ac:dyDescent="0.25">
      <c r="B240">
        <f>IF(AND(F240="",G240=""),"",ROW()-2)</f>
      </c>
      <c r="I240" s="1">
        <f>IF(AND(F240="",G240=""),"",SUM($F$3:F240)-SUM($G$3:G240))</f>
      </c>
    </row>
    <row r="241" spans="2:9" x14ac:dyDescent="0.25">
      <c r="B241">
        <f>IF(AND(F241="",G241=""),"",ROW()-2)</f>
      </c>
      <c r="I241" s="1">
        <f>IF(AND(F241="",G241=""),"",SUM($F$3:F241)-SUM($G$3:G241))</f>
      </c>
    </row>
    <row r="242" spans="2:9" x14ac:dyDescent="0.25">
      <c r="B242">
        <f>IF(AND(F242="",G242=""),"",ROW()-2)</f>
      </c>
      <c r="I242" s="1">
        <f>IF(AND(F242="",G242=""),"",SUM($F$3:F242)-SUM($G$3:G242))</f>
      </c>
    </row>
    <row r="243" spans="2:9" x14ac:dyDescent="0.25">
      <c r="B243">
        <f>IF(AND(F243="",G243=""),"",ROW()-2)</f>
      </c>
      <c r="I243" s="1">
        <f>IF(AND(F243="",G243=""),"",SUM($F$3:F243)-SUM($G$3:G243))</f>
      </c>
    </row>
    <row r="244" spans="2:9" x14ac:dyDescent="0.25">
      <c r="B244">
        <f>IF(AND(F244="",G244=""),"",ROW()-2)</f>
      </c>
      <c r="I244" s="1">
        <f>IF(AND(F244="",G244=""),"",SUM($F$3:F244)-SUM($G$3:G244))</f>
      </c>
    </row>
    <row r="245" spans="2:9" x14ac:dyDescent="0.25">
      <c r="B245">
        <f>IF(AND(F245="",G245=""),"",ROW()-2)</f>
      </c>
      <c r="I245" s="1">
        <f>IF(AND(F245="",G245=""),"",SUM($F$3:F245)-SUM($G$3:G245))</f>
      </c>
    </row>
    <row r="246" spans="2:9" x14ac:dyDescent="0.25">
      <c r="B246">
        <f>IF(AND(F246="",G246=""),"",ROW()-2)</f>
      </c>
      <c r="I246" s="1">
        <f>IF(AND(F246="",G246=""),"",SUM($F$3:F246)-SUM($G$3:G246))</f>
      </c>
    </row>
    <row r="247" spans="2:9" x14ac:dyDescent="0.25">
      <c r="B247">
        <f>IF(AND(F247="",G247=""),"",ROW()-2)</f>
      </c>
      <c r="I247" s="1">
        <f>IF(AND(F247="",G247=""),"",SUM($F$3:F247)-SUM($G$3:G247))</f>
      </c>
    </row>
    <row r="248" spans="2:9" x14ac:dyDescent="0.25">
      <c r="B248">
        <f>IF(AND(F248="",G248=""),"",ROW()-2)</f>
      </c>
      <c r="I248" s="1">
        <f>IF(AND(F248="",G248=""),"",SUM($F$3:F248)-SUM($G$3:G248))</f>
      </c>
    </row>
    <row r="249" spans="2:9" x14ac:dyDescent="0.25">
      <c r="B249">
        <f>IF(AND(F249="",G249=""),"",ROW()-2)</f>
      </c>
      <c r="I249" s="1">
        <f>IF(AND(F249="",G249=""),"",SUM($F$3:F249)-SUM($G$3:G249))</f>
      </c>
    </row>
    <row r="250" spans="2:9" x14ac:dyDescent="0.25">
      <c r="B250">
        <f>IF(AND(F250="",G250=""),"",ROW()-2)</f>
      </c>
      <c r="I250" s="1">
        <f>IF(AND(F250="",G250=""),"",SUM($F$3:F250)-SUM($G$3:G250))</f>
      </c>
    </row>
    <row r="251" spans="2:9" x14ac:dyDescent="0.25">
      <c r="B251">
        <f>IF(AND(F251="",G251=""),"",ROW()-2)</f>
      </c>
      <c r="I251" s="1">
        <f>IF(AND(F251="",G251=""),"",SUM($F$3:F251)-SUM($G$3:G251))</f>
      </c>
    </row>
    <row r="252" spans="2:9" x14ac:dyDescent="0.25">
      <c r="B252">
        <f>IF(AND(F252="",G252=""),"",ROW()-2)</f>
      </c>
      <c r="I252" s="1">
        <f>IF(AND(F252="",G252=""),"",SUM($F$3:F252)-SUM($G$3:G252))</f>
      </c>
    </row>
    <row r="253" spans="2:9" x14ac:dyDescent="0.25">
      <c r="B253">
        <f>IF(AND(F253="",G253=""),"",ROW()-2)</f>
      </c>
      <c r="I253" s="1">
        <f>IF(AND(F253="",G253=""),"",SUM($F$3:F253)-SUM($G$3:G253))</f>
      </c>
    </row>
    <row r="254" spans="2:9" x14ac:dyDescent="0.25">
      <c r="B254">
        <f>IF(AND(F254="",G254=""),"",ROW()-2)</f>
      </c>
      <c r="I254" s="1">
        <f>IF(AND(F254="",G254=""),"",SUM($F$3:F254)-SUM($G$3:G254))</f>
      </c>
    </row>
    <row r="255" spans="2:9" x14ac:dyDescent="0.25">
      <c r="B255">
        <f>IF(AND(F255="",G255=""),"",ROW()-2)</f>
      </c>
      <c r="I255" s="1">
        <f>IF(AND(F255="",G255=""),"",SUM($F$3:F255)-SUM($G$3:G255))</f>
      </c>
    </row>
    <row r="256" spans="2:9" x14ac:dyDescent="0.25">
      <c r="B256">
        <f>IF(AND(F256="",G256=""),"",ROW()-2)</f>
      </c>
      <c r="I256" s="1">
        <f>IF(AND(F256="",G256=""),"",SUM($F$3:F256)-SUM($G$3:G256))</f>
      </c>
    </row>
    <row r="257" spans="2:9" x14ac:dyDescent="0.25">
      <c r="B257">
        <f>IF(AND(F257="",G257=""),"",ROW()-2)</f>
      </c>
      <c r="I257" s="1">
        <f>IF(AND(F257="",G257=""),"",SUM($F$3:F257)-SUM($G$3:G257))</f>
      </c>
    </row>
    <row r="258" spans="2:9" x14ac:dyDescent="0.25">
      <c r="B258">
        <f>IF(AND(F258="",G258=""),"",ROW()-2)</f>
      </c>
      <c r="I258" s="1">
        <f>IF(AND(F258="",G258=""),"",SUM($F$3:F258)-SUM($G$3:G258))</f>
      </c>
    </row>
    <row r="259" spans="2:9" x14ac:dyDescent="0.25">
      <c r="B259">
        <f>IF(AND(F259="",G259=""),"",ROW()-2)</f>
      </c>
      <c r="I259" s="1">
        <f>IF(AND(F259="",G259=""),"",SUM($F$3:F259)-SUM($G$3:G259))</f>
      </c>
    </row>
    <row r="260" spans="2:9" x14ac:dyDescent="0.25">
      <c r="B260">
        <f>IF(AND(F260="",G260=""),"",ROW()-2)</f>
      </c>
      <c r="I260" s="1">
        <f>IF(AND(F260="",G260=""),"",SUM($F$3:F260)-SUM($G$3:G260))</f>
      </c>
    </row>
    <row r="261" spans="2:9" x14ac:dyDescent="0.25">
      <c r="B261">
        <f>IF(AND(F261="",G261=""),"",ROW()-2)</f>
      </c>
      <c r="I261" s="1">
        <f>IF(AND(F261="",G261=""),"",SUM($F$3:F261)-SUM($G$3:G261))</f>
      </c>
    </row>
    <row r="262" spans="2:9" x14ac:dyDescent="0.25">
      <c r="B262">
        <f>IF(AND(F262="",G262=""),"",ROW()-2)</f>
      </c>
      <c r="I262" s="1">
        <f>IF(AND(F262="",G262=""),"",SUM($F$3:F262)-SUM($G$3:G262))</f>
      </c>
    </row>
    <row r="263" spans="2:9" x14ac:dyDescent="0.25">
      <c r="B263">
        <f>IF(AND(F263="",G263=""),"",ROW()-2)</f>
      </c>
      <c r="I263" s="1">
        <f>IF(AND(F263="",G263=""),"",SUM($F$3:F263)-SUM($G$3:G263))</f>
      </c>
    </row>
    <row r="264" spans="2:9" x14ac:dyDescent="0.25">
      <c r="B264">
        <f>IF(AND(F264="",G264=""),"",ROW()-2)</f>
      </c>
      <c r="I264" s="1">
        <f>IF(AND(F264="",G264=""),"",SUM($F$3:F264)-SUM($G$3:G264))</f>
      </c>
    </row>
    <row r="265" spans="2:9" x14ac:dyDescent="0.25">
      <c r="B265">
        <f>IF(AND(F265="",G265=""),"",ROW()-2)</f>
      </c>
      <c r="I265" s="1">
        <f>IF(AND(F265="",G265=""),"",SUM($F$3:F265)-SUM($G$3:G265))</f>
      </c>
    </row>
    <row r="266" spans="2:9" x14ac:dyDescent="0.25">
      <c r="B266">
        <f>IF(AND(F266="",G266=""),"",ROW()-2)</f>
      </c>
      <c r="I266" s="1">
        <f>IF(AND(F266="",G266=""),"",SUM($F$3:F266)-SUM($G$3:G266))</f>
      </c>
    </row>
    <row r="267" spans="2:9" x14ac:dyDescent="0.25">
      <c r="B267">
        <f>IF(AND(F267="",G267=""),"",ROW()-2)</f>
      </c>
      <c r="I267" s="1">
        <f>IF(AND(F267="",G267=""),"",SUM($F$3:F267)-SUM($G$3:G267))</f>
      </c>
    </row>
    <row r="268" spans="2:9" x14ac:dyDescent="0.25">
      <c r="B268">
        <f>IF(AND(F268="",G268=""),"",ROW()-2)</f>
      </c>
      <c r="I268" s="1">
        <f>IF(AND(F268="",G268=""),"",SUM($F$3:F268)-SUM($G$3:G268))</f>
      </c>
    </row>
    <row r="269" spans="2:9" x14ac:dyDescent="0.25">
      <c r="B269">
        <f>IF(AND(F269="",G269=""),"",ROW()-2)</f>
      </c>
      <c r="I269" s="1">
        <f>IF(AND(F269="",G269=""),"",SUM($F$3:F269)-SUM($G$3:G269))</f>
      </c>
    </row>
    <row r="270" spans="2:9" x14ac:dyDescent="0.25">
      <c r="B270">
        <f>IF(AND(F270="",G270=""),"",ROW()-2)</f>
      </c>
      <c r="I270" s="1">
        <f>IF(AND(F270="",G270=""),"",SUM($F$3:F270)-SUM($G$3:G270))</f>
      </c>
    </row>
    <row r="271" spans="2:9" x14ac:dyDescent="0.25">
      <c r="B271">
        <f>IF(AND(F271="",G271=""),"",ROW()-2)</f>
      </c>
      <c r="I271" s="1">
        <f>IF(AND(F271="",G271=""),"",SUM($F$3:F271)-SUM($G$3:G271))</f>
      </c>
    </row>
    <row r="272" spans="2:9" x14ac:dyDescent="0.25">
      <c r="B272">
        <f>IF(AND(F272="",G272=""),"",ROW()-2)</f>
      </c>
      <c r="I272" s="1">
        <f>IF(AND(F272="",G272=""),"",SUM($F$3:F272)-SUM($G$3:G272))</f>
      </c>
    </row>
    <row r="273" spans="2:9" x14ac:dyDescent="0.25">
      <c r="B273">
        <f>IF(AND(F273="",G273=""),"",ROW()-2)</f>
      </c>
      <c r="I273" s="1">
        <f>IF(AND(F273="",G273=""),"",SUM($F$3:F273)-SUM($G$3:G273))</f>
      </c>
    </row>
    <row r="274" spans="2:9" x14ac:dyDescent="0.25">
      <c r="B274">
        <f>IF(AND(F274="",G274=""),"",ROW()-2)</f>
      </c>
      <c r="I274" s="1">
        <f>IF(AND(F274="",G274=""),"",SUM($F$3:F274)-SUM($G$3:G274))</f>
      </c>
    </row>
    <row r="275" spans="2:9" x14ac:dyDescent="0.25">
      <c r="B275">
        <f>IF(AND(F275="",G275=""),"",ROW()-2)</f>
      </c>
      <c r="I275" s="1">
        <f>IF(AND(F275="",G275=""),"",SUM($F$3:F275)-SUM($G$3:G275))</f>
      </c>
    </row>
    <row r="276" spans="2:9" x14ac:dyDescent="0.25">
      <c r="B276">
        <f>IF(AND(F276="",G276=""),"",ROW()-2)</f>
      </c>
      <c r="I276" s="1">
        <f>IF(AND(F276="",G276=""),"",SUM($F$3:F276)-SUM($G$3:G276))</f>
      </c>
    </row>
    <row r="277" spans="2:9" x14ac:dyDescent="0.25">
      <c r="B277">
        <f>IF(AND(F277="",G277=""),"",ROW()-2)</f>
      </c>
      <c r="I277" s="1">
        <f>IF(AND(F277="",G277=""),"",SUM($F$3:F277)-SUM($G$3:G277))</f>
      </c>
    </row>
    <row r="278" spans="2:9" x14ac:dyDescent="0.25">
      <c r="B278">
        <f>IF(AND(F278="",G278=""),"",ROW()-2)</f>
      </c>
      <c r="I278" s="1">
        <f>IF(AND(F278="",G278=""),"",SUM($F$3:F278)-SUM($G$3:G278))</f>
      </c>
    </row>
    <row r="279" spans="2:9" x14ac:dyDescent="0.25">
      <c r="B279">
        <f>IF(AND(F279="",G279=""),"",ROW()-2)</f>
      </c>
      <c r="I279" s="1">
        <f>IF(AND(F279="",G279=""),"",SUM($F$3:F279)-SUM($G$3:G279))</f>
      </c>
    </row>
    <row r="280" spans="2:9" x14ac:dyDescent="0.25">
      <c r="B280">
        <f>IF(AND(F280="",G280=""),"",ROW()-2)</f>
      </c>
      <c r="I280" s="1">
        <f>IF(AND(F280="",G280=""),"",SUM($F$3:F280)-SUM($G$3:G280))</f>
      </c>
    </row>
    <row r="281" spans="2:9" x14ac:dyDescent="0.25">
      <c r="B281">
        <f>IF(AND(F281="",G281=""),"",ROW()-2)</f>
      </c>
      <c r="I281" s="1">
        <f>IF(AND(F281="",G281=""),"",SUM($F$3:F281)-SUM($G$3:G281))</f>
      </c>
    </row>
    <row r="282" spans="2:9" x14ac:dyDescent="0.25">
      <c r="B282">
        <f>IF(AND(F282="",G282=""),"",ROW()-2)</f>
      </c>
      <c r="I282" s="1">
        <f>IF(AND(F282="",G282=""),"",SUM($F$3:F282)-SUM($G$3:G282))</f>
      </c>
    </row>
    <row r="283" spans="2:9" x14ac:dyDescent="0.25">
      <c r="B283">
        <f>IF(AND(F283="",G283=""),"",ROW()-2)</f>
      </c>
      <c r="I283" s="1">
        <f>IF(AND(F283="",G283=""),"",SUM($F$3:F283)-SUM($G$3:G283))</f>
      </c>
    </row>
    <row r="284" spans="2:9" x14ac:dyDescent="0.25">
      <c r="B284">
        <f>IF(AND(F284="",G284=""),"",ROW()-2)</f>
      </c>
      <c r="I284" s="1">
        <f>IF(AND(F284="",G284=""),"",SUM($F$3:F284)-SUM($G$3:G284))</f>
      </c>
    </row>
    <row r="285" spans="2:9" x14ac:dyDescent="0.25">
      <c r="B285">
        <f>IF(AND(F285="",G285=""),"",ROW()-2)</f>
      </c>
      <c r="I285" s="1">
        <f>IF(AND(F285="",G285=""),"",SUM($F$3:F285)-SUM($G$3:G285))</f>
      </c>
    </row>
    <row r="286" spans="2:9" x14ac:dyDescent="0.25">
      <c r="B286">
        <f>IF(AND(F286="",G286=""),"",ROW()-2)</f>
      </c>
      <c r="I286" s="1">
        <f>IF(AND(F286="",G286=""),"",SUM($F$3:F286)-SUM($G$3:G286))</f>
      </c>
    </row>
    <row r="287" spans="2:9" x14ac:dyDescent="0.25">
      <c r="B287">
        <f>IF(AND(F287="",G287=""),"",ROW()-2)</f>
      </c>
      <c r="I287" s="1">
        <f>IF(AND(F287="",G287=""),"",SUM($F$3:F287)-SUM($G$3:G287))</f>
      </c>
    </row>
    <row r="288" spans="2:9" x14ac:dyDescent="0.25">
      <c r="B288">
        <f>IF(AND(F288="",G288=""),"",ROW()-2)</f>
      </c>
      <c r="I288" s="1">
        <f>IF(AND(F288="",G288=""),"",SUM($F$3:F288)-SUM($G$3:G288))</f>
      </c>
    </row>
    <row r="289" spans="2:9" x14ac:dyDescent="0.25">
      <c r="B289">
        <f>IF(AND(F289="",G289=""),"",ROW()-2)</f>
      </c>
      <c r="I289" s="1">
        <f>IF(AND(F289="",G289=""),"",SUM($F$3:F289)-SUM($G$3:G289))</f>
      </c>
    </row>
    <row r="290" spans="2:9" x14ac:dyDescent="0.25">
      <c r="B290">
        <f>IF(AND(F290="",G290=""),"",ROW()-2)</f>
      </c>
      <c r="I290" s="1">
        <f>IF(AND(F290="",G290=""),"",SUM($F$3:F290)-SUM($G$3:G290))</f>
      </c>
    </row>
    <row r="291" spans="2:9" x14ac:dyDescent="0.25">
      <c r="B291">
        <f>IF(AND(F291="",G291=""),"",ROW()-2)</f>
      </c>
      <c r="I291" s="1">
        <f>IF(AND(F291="",G291=""),"",SUM($F$3:F291)-SUM($G$3:G291))</f>
      </c>
    </row>
    <row r="292" spans="2:9" x14ac:dyDescent="0.25">
      <c r="B292">
        <f>IF(AND(F292="",G292=""),"",ROW()-2)</f>
      </c>
      <c r="I292" s="1">
        <f>IF(AND(F292="",G292=""),"",SUM($F$3:F292)-SUM($G$3:G292))</f>
      </c>
    </row>
    <row r="293" spans="2:9" x14ac:dyDescent="0.25">
      <c r="B293">
        <f>IF(AND(F293="",G293=""),"",ROW()-2)</f>
      </c>
      <c r="I293" s="1">
        <f>IF(AND(F293="",G293=""),"",SUM($F$3:F293)-SUM($G$3:G293))</f>
      </c>
    </row>
    <row r="294" spans="2:9" x14ac:dyDescent="0.25">
      <c r="B294">
        <f>IF(AND(F294="",G294=""),"",ROW()-2)</f>
      </c>
      <c r="I294" s="1">
        <f>IF(AND(F294="",G294=""),"",SUM($F$3:F294)-SUM($G$3:G294))</f>
      </c>
    </row>
    <row r="295" spans="2:9" x14ac:dyDescent="0.25">
      <c r="B295">
        <f>IF(AND(F295="",G295=""),"",ROW()-2)</f>
      </c>
      <c r="I295" s="1">
        <f>IF(AND(F295="",G295=""),"",SUM($F$3:F295)-SUM($G$3:G295))</f>
      </c>
    </row>
    <row r="296" spans="2:9" x14ac:dyDescent="0.25">
      <c r="B296">
        <f>IF(AND(F296="",G296=""),"",ROW()-2)</f>
      </c>
      <c r="I296" s="1">
        <f>IF(AND(F296="",G296=""),"",SUM($F$3:F296)-SUM($G$3:G296))</f>
      </c>
    </row>
    <row r="297" spans="2:9" x14ac:dyDescent="0.25">
      <c r="B297">
        <f>IF(AND(F297="",G297=""),"",ROW()-2)</f>
      </c>
      <c r="I297" s="1">
        <f>IF(AND(F297="",G297=""),"",SUM($F$3:F297)-SUM($G$3:G297))</f>
      </c>
    </row>
    <row r="298" spans="2:9" x14ac:dyDescent="0.25">
      <c r="B298">
        <f>IF(AND(F298="",G298=""),"",ROW()-2)</f>
      </c>
      <c r="I298" s="1">
        <f>IF(AND(F298="",G298=""),"",SUM($F$3:F298)-SUM($G$3:G298))</f>
      </c>
    </row>
    <row r="299" spans="2:9" x14ac:dyDescent="0.25">
      <c r="B299">
        <f>IF(AND(F299="",G299=""),"",ROW()-2)</f>
      </c>
      <c r="I299" s="1">
        <f>IF(AND(F299="",G299=""),"",SUM($F$3:F299)-SUM($G$3:G299))</f>
      </c>
    </row>
    <row r="300" spans="2:9" x14ac:dyDescent="0.25">
      <c r="B300">
        <f>IF(AND(F300="",G300=""),"",ROW()-2)</f>
      </c>
      <c r="I300" s="1">
        <f>IF(AND(F300="",G300=""),"",SUM($F$3:F300)-SUM($G$3:G300))</f>
      </c>
    </row>
    <row r="301" spans="2:9" x14ac:dyDescent="0.25">
      <c r="B301">
        <f>IF(AND(F301="",G301=""),"",ROW()-2)</f>
      </c>
      <c r="I301" s="1">
        <f>IF(AND(F301="",G301=""),"",SUM($F$3:F301)-SUM($G$3:G301))</f>
      </c>
    </row>
    <row r="302" spans="2:9" x14ac:dyDescent="0.25">
      <c r="B302">
        <f>IF(AND(F302="",G302=""),"",ROW()-2)</f>
      </c>
      <c r="I302" s="1">
        <f>IF(AND(F302="",G302=""),"",SUM($F$3:F302)-SUM($G$3:G302))</f>
      </c>
    </row>
  </sheetData>
  <mergeCells count="1">
    <mergeCell ref="A1:I1"/>
  </mergeCells>
  <dataValidations count="4">
    <dataValidation type="list" allowBlank="1" sqref="D10:D302">
      <formula1>'طرف‌حساب‌ها'!$A$3:$A$302</formula1>
    </dataValidation>
    <dataValidation type="list" allowBlank="1" sqref="D3:D302">
      <formula1>'طرف‌حساب‌ها'!$A$3:$A$302</formula1>
    </dataValidation>
    <dataValidation type="list" allowBlank="1" sqref="E10:E302">
      <formula1>لیست‌ها!$B$1:$B$9</formula1>
    </dataValidation>
    <dataValidation type="list" allowBlank="1" sqref="E3:E302">
      <formula1>لیست‌ها!$B$1:$B$9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8A5B"/>
  </sheetPr>
  <dimension ref="A1:L102"/>
  <sheetViews>
    <sheetView workbookViewId="0" rightToLeft="1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13" customWidth="1"/>
    <col min="4" max="4" width="17" style="1" customWidth="1"/>
    <col min="5" max="5" width="16" style="1" customWidth="1"/>
    <col min="6" max="7" width="15" style="1" customWidth="1"/>
    <col min="8" max="9" width="17" style="1" customWidth="1"/>
    <col min="11" max="11" width="22" customWidth="1"/>
  </cols>
  <sheetData>
    <row r="1" ht="34" customHeight="1" spans="1:9" x14ac:dyDescent="0.25">
      <c r="A1" s="2" t="s">
        <v>45</v>
      </c>
      <c r="B1" s="2"/>
      <c r="C1" s="2"/>
      <c r="D1" s="2"/>
      <c r="E1" s="2"/>
      <c r="F1" s="2"/>
      <c r="G1" s="2"/>
      <c r="H1" s="2"/>
      <c r="I1" s="2"/>
    </row>
    <row r="2" ht="30" customHeight="1" spans="1:11" x14ac:dyDescent="0.25">
      <c r="A2" s="3" t="s">
        <v>46</v>
      </c>
      <c r="B2" s="3" t="s">
        <v>47</v>
      </c>
      <c r="C2" s="3" t="s">
        <v>48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54</v>
      </c>
      <c r="K2" s="5" t="s">
        <v>55</v>
      </c>
    </row>
    <row r="3" spans="2:12" x14ac:dyDescent="0.25">
      <c r="E3" s="1">
        <f>IF(D3="","",ROUND(D3*$L$3,0))</f>
      </c>
      <c r="F3" s="1">
        <f>IF(D3="","",ROUND(D3*$L$4,0))</f>
      </c>
      <c r="G3" s="1">
        <f>IF(D3="","",ROUND(D3*$L$5,0))</f>
      </c>
      <c r="H3" s="1">
        <f>IF(D3="","",ROUND(D3*$L$6,0))</f>
      </c>
      <c r="I3" s="1">
        <f>IF(D3="","",D3-E3-F3-G3-H3)</f>
      </c>
      <c r="K3" t="s">
        <v>50</v>
      </c>
      <c r="L3" s="6">
        <v>0.1</v>
      </c>
    </row>
    <row r="4" spans="2:12" x14ac:dyDescent="0.25">
      <c r="E4" s="1">
        <f>IF(D4="","",ROUND(D4*$L$3,0))</f>
      </c>
      <c r="F4" s="1">
        <f>IF(D4="","",ROUND(D4*$L$4,0))</f>
      </c>
      <c r="G4" s="1">
        <f>IF(D4="","",ROUND(D4*$L$5,0))</f>
      </c>
      <c r="H4" s="1">
        <f>IF(D4="","",ROUND(D4*$L$6,0))</f>
      </c>
      <c r="I4" s="1">
        <f>IF(D4="","",D4-E4-F4-G4-H4)</f>
      </c>
      <c r="K4" t="s">
        <v>51</v>
      </c>
      <c r="L4" s="6">
        <v>0.05</v>
      </c>
    </row>
    <row r="5" spans="2:12" x14ac:dyDescent="0.25">
      <c r="E5" s="1">
        <f>IF(D5="","",ROUND(D5*$L$3,0))</f>
      </c>
      <c r="F5" s="1">
        <f>IF(D5="","",ROUND(D5*$L$4,0))</f>
      </c>
      <c r="G5" s="1">
        <f>IF(D5="","",ROUND(D5*$L$5,0))</f>
      </c>
      <c r="H5" s="1">
        <f>IF(D5="","",ROUND(D5*$L$6,0))</f>
      </c>
      <c r="I5" s="1">
        <f>IF(D5="","",D5-E5-F5-G5-H5)</f>
      </c>
      <c r="K5" t="s">
        <v>52</v>
      </c>
      <c r="L5" s="6">
        <v>0.03</v>
      </c>
    </row>
    <row r="6" spans="2:12" x14ac:dyDescent="0.25">
      <c r="E6" s="1">
        <f>IF(D6="","",ROUND(D6*$L$3,0))</f>
      </c>
      <c r="F6" s="1">
        <f>IF(D6="","",ROUND(D6*$L$4,0))</f>
      </c>
      <c r="G6" s="1">
        <f>IF(D6="","",ROUND(D6*$L$5,0))</f>
      </c>
      <c r="H6" s="1">
        <f>IF(D6="","",ROUND(D6*$L$6,0))</f>
      </c>
      <c r="I6" s="1">
        <f>IF(D6="","",D6-E6-F6-G6-H6)</f>
      </c>
      <c r="K6" t="s">
        <v>53</v>
      </c>
      <c r="L6" s="6">
        <v>0</v>
      </c>
    </row>
    <row r="7" spans="2:9" x14ac:dyDescent="0.25">
      <c r="E7" s="1">
        <f>IF(D7="","",ROUND(D7*$L$3,0))</f>
      </c>
      <c r="F7" s="1">
        <f>IF(D7="","",ROUND(D7*$L$4,0))</f>
      </c>
      <c r="G7" s="1">
        <f>IF(D7="","",ROUND(D7*$L$5,0))</f>
      </c>
      <c r="H7" s="1">
        <f>IF(D7="","",ROUND(D7*$L$6,0))</f>
      </c>
      <c r="I7" s="1">
        <f>IF(D7="","",D7-E7-F7-G7-H7)</f>
      </c>
    </row>
    <row r="8" spans="2:9" x14ac:dyDescent="0.25">
      <c r="E8" s="1">
        <f>IF(D8="","",ROUND(D8*$L$3,0))</f>
      </c>
      <c r="F8" s="1">
        <f>IF(D8="","",ROUND(D8*$L$4,0))</f>
      </c>
      <c r="G8" s="1">
        <f>IF(D8="","",ROUND(D8*$L$5,0))</f>
      </c>
      <c r="H8" s="1">
        <f>IF(D8="","",ROUND(D8*$L$6,0))</f>
      </c>
      <c r="I8" s="1">
        <f>IF(D8="","",D8-E8-F8-G8-H8)</f>
      </c>
    </row>
    <row r="9" spans="2:9" x14ac:dyDescent="0.25">
      <c r="E9" s="1">
        <f>IF(D9="","",ROUND(D9*$L$3,0))</f>
      </c>
      <c r="F9" s="1">
        <f>IF(D9="","",ROUND(D9*$L$4,0))</f>
      </c>
      <c r="G9" s="1">
        <f>IF(D9="","",ROUND(D9*$L$5,0))</f>
      </c>
      <c r="H9" s="1">
        <f>IF(D9="","",ROUND(D9*$L$6,0))</f>
      </c>
      <c r="I9" s="1">
        <f>IF(D9="","",D9-E9-F9-G9-H9)</f>
      </c>
    </row>
    <row r="10" spans="2:9" x14ac:dyDescent="0.25">
      <c r="E10" s="1">
        <f>IF(D10="","",ROUND(D10*$L$3,0))</f>
      </c>
      <c r="F10" s="1">
        <f>IF(D10="","",ROUND(D10*$L$4,0))</f>
      </c>
      <c r="G10" s="1">
        <f>IF(D10="","",ROUND(D10*$L$5,0))</f>
      </c>
      <c r="H10" s="1">
        <f>IF(D10="","",ROUND(D10*$L$6,0))</f>
      </c>
      <c r="I10" s="1">
        <f>IF(D10="","",D10-E10-F10-G10-H10)</f>
      </c>
    </row>
    <row r="11" spans="2:9" x14ac:dyDescent="0.25">
      <c r="E11" s="1">
        <f>IF(D11="","",ROUND(D11*$L$3,0))</f>
      </c>
      <c r="F11" s="1">
        <f>IF(D11="","",ROUND(D11*$L$4,0))</f>
      </c>
      <c r="G11" s="1">
        <f>IF(D11="","",ROUND(D11*$L$5,0))</f>
      </c>
      <c r="H11" s="1">
        <f>IF(D11="","",ROUND(D11*$L$6,0))</f>
      </c>
      <c r="I11" s="1">
        <f>IF(D11="","",D11-E11-F11-G11-H11)</f>
      </c>
    </row>
    <row r="12" spans="2:9" x14ac:dyDescent="0.25">
      <c r="E12" s="1">
        <f>IF(D12="","",ROUND(D12*$L$3,0))</f>
      </c>
      <c r="F12" s="1">
        <f>IF(D12="","",ROUND(D12*$L$4,0))</f>
      </c>
      <c r="G12" s="1">
        <f>IF(D12="","",ROUND(D12*$L$5,0))</f>
      </c>
      <c r="H12" s="1">
        <f>IF(D12="","",ROUND(D12*$L$6,0))</f>
      </c>
      <c r="I12" s="1">
        <f>IF(D12="","",D12-E12-F12-G12-H12)</f>
      </c>
    </row>
    <row r="13" spans="2:9" x14ac:dyDescent="0.25">
      <c r="E13" s="1">
        <f>IF(D13="","",ROUND(D13*$L$3,0))</f>
      </c>
      <c r="F13" s="1">
        <f>IF(D13="","",ROUND(D13*$L$4,0))</f>
      </c>
      <c r="G13" s="1">
        <f>IF(D13="","",ROUND(D13*$L$5,0))</f>
      </c>
      <c r="H13" s="1">
        <f>IF(D13="","",ROUND(D13*$L$6,0))</f>
      </c>
      <c r="I13" s="1">
        <f>IF(D13="","",D13-E13-F13-G13-H13)</f>
      </c>
    </row>
    <row r="14" spans="2:9" x14ac:dyDescent="0.25">
      <c r="E14" s="1">
        <f>IF(D14="","",ROUND(D14*$L$3,0))</f>
      </c>
      <c r="F14" s="1">
        <f>IF(D14="","",ROUND(D14*$L$4,0))</f>
      </c>
      <c r="G14" s="1">
        <f>IF(D14="","",ROUND(D14*$L$5,0))</f>
      </c>
      <c r="H14" s="1">
        <f>IF(D14="","",ROUND(D14*$L$6,0))</f>
      </c>
      <c r="I14" s="1">
        <f>IF(D14="","",D14-E14-F14-G14-H14)</f>
      </c>
    </row>
    <row r="15" spans="2:9" x14ac:dyDescent="0.25">
      <c r="E15" s="1">
        <f>IF(D15="","",ROUND(D15*$L$3,0))</f>
      </c>
      <c r="F15" s="1">
        <f>IF(D15="","",ROUND(D15*$L$4,0))</f>
      </c>
      <c r="G15" s="1">
        <f>IF(D15="","",ROUND(D15*$L$5,0))</f>
      </c>
      <c r="H15" s="1">
        <f>IF(D15="","",ROUND(D15*$L$6,0))</f>
      </c>
      <c r="I15" s="1">
        <f>IF(D15="","",D15-E15-F15-G15-H15)</f>
      </c>
    </row>
    <row r="16" spans="2:9" x14ac:dyDescent="0.25">
      <c r="E16" s="1">
        <f>IF(D16="","",ROUND(D16*$L$3,0))</f>
      </c>
      <c r="F16" s="1">
        <f>IF(D16="","",ROUND(D16*$L$4,0))</f>
      </c>
      <c r="G16" s="1">
        <f>IF(D16="","",ROUND(D16*$L$5,0))</f>
      </c>
      <c r="H16" s="1">
        <f>IF(D16="","",ROUND(D16*$L$6,0))</f>
      </c>
      <c r="I16" s="1">
        <f>IF(D16="","",D16-E16-F16-G16-H16)</f>
      </c>
    </row>
    <row r="17" spans="2:9" x14ac:dyDescent="0.25">
      <c r="E17" s="1">
        <f>IF(D17="","",ROUND(D17*$L$3,0))</f>
      </c>
      <c r="F17" s="1">
        <f>IF(D17="","",ROUND(D17*$L$4,0))</f>
      </c>
      <c r="G17" s="1">
        <f>IF(D17="","",ROUND(D17*$L$5,0))</f>
      </c>
      <c r="H17" s="1">
        <f>IF(D17="","",ROUND(D17*$L$6,0))</f>
      </c>
      <c r="I17" s="1">
        <f>IF(D17="","",D17-E17-F17-G17-H17)</f>
      </c>
    </row>
    <row r="18" spans="2:9" x14ac:dyDescent="0.25">
      <c r="E18" s="1">
        <f>IF(D18="","",ROUND(D18*$L$3,0))</f>
      </c>
      <c r="F18" s="1">
        <f>IF(D18="","",ROUND(D18*$L$4,0))</f>
      </c>
      <c r="G18" s="1">
        <f>IF(D18="","",ROUND(D18*$L$5,0))</f>
      </c>
      <c r="H18" s="1">
        <f>IF(D18="","",ROUND(D18*$L$6,0))</f>
      </c>
      <c r="I18" s="1">
        <f>IF(D18="","",D18-E18-F18-G18-H18)</f>
      </c>
    </row>
    <row r="19" spans="2:9" x14ac:dyDescent="0.25">
      <c r="E19" s="1">
        <f>IF(D19="","",ROUND(D19*$L$3,0))</f>
      </c>
      <c r="F19" s="1">
        <f>IF(D19="","",ROUND(D19*$L$4,0))</f>
      </c>
      <c r="G19" s="1">
        <f>IF(D19="","",ROUND(D19*$L$5,0))</f>
      </c>
      <c r="H19" s="1">
        <f>IF(D19="","",ROUND(D19*$L$6,0))</f>
      </c>
      <c r="I19" s="1">
        <f>IF(D19="","",D19-E19-F19-G19-H19)</f>
      </c>
    </row>
    <row r="20" spans="2:9" x14ac:dyDescent="0.25">
      <c r="E20" s="1">
        <f>IF(D20="","",ROUND(D20*$L$3,0))</f>
      </c>
      <c r="F20" s="1">
        <f>IF(D20="","",ROUND(D20*$L$4,0))</f>
      </c>
      <c r="G20" s="1">
        <f>IF(D20="","",ROUND(D20*$L$5,0))</f>
      </c>
      <c r="H20" s="1">
        <f>IF(D20="","",ROUND(D20*$L$6,0))</f>
      </c>
      <c r="I20" s="1">
        <f>IF(D20="","",D20-E20-F20-G20-H20)</f>
      </c>
    </row>
    <row r="21" spans="2:9" x14ac:dyDescent="0.25">
      <c r="E21" s="1">
        <f>IF(D21="","",ROUND(D21*$L$3,0))</f>
      </c>
      <c r="F21" s="1">
        <f>IF(D21="","",ROUND(D21*$L$4,0))</f>
      </c>
      <c r="G21" s="1">
        <f>IF(D21="","",ROUND(D21*$L$5,0))</f>
      </c>
      <c r="H21" s="1">
        <f>IF(D21="","",ROUND(D21*$L$6,0))</f>
      </c>
      <c r="I21" s="1">
        <f>IF(D21="","",D21-E21-F21-G21-H21)</f>
      </c>
    </row>
    <row r="22" spans="2:9" x14ac:dyDescent="0.25">
      <c r="E22" s="1">
        <f>IF(D22="","",ROUND(D22*$L$3,0))</f>
      </c>
      <c r="F22" s="1">
        <f>IF(D22="","",ROUND(D22*$L$4,0))</f>
      </c>
      <c r="G22" s="1">
        <f>IF(D22="","",ROUND(D22*$L$5,0))</f>
      </c>
      <c r="H22" s="1">
        <f>IF(D22="","",ROUND(D22*$L$6,0))</f>
      </c>
      <c r="I22" s="1">
        <f>IF(D22="","",D22-E22-F22-G22-H22)</f>
      </c>
    </row>
    <row r="23" spans="2:9" x14ac:dyDescent="0.25">
      <c r="E23" s="1">
        <f>IF(D23="","",ROUND(D23*$L$3,0))</f>
      </c>
      <c r="F23" s="1">
        <f>IF(D23="","",ROUND(D23*$L$4,0))</f>
      </c>
      <c r="G23" s="1">
        <f>IF(D23="","",ROUND(D23*$L$5,0))</f>
      </c>
      <c r="H23" s="1">
        <f>IF(D23="","",ROUND(D23*$L$6,0))</f>
      </c>
      <c r="I23" s="1">
        <f>IF(D23="","",D23-E23-F23-G23-H23)</f>
      </c>
    </row>
    <row r="24" spans="2:9" x14ac:dyDescent="0.25">
      <c r="E24" s="1">
        <f>IF(D24="","",ROUND(D24*$L$3,0))</f>
      </c>
      <c r="F24" s="1">
        <f>IF(D24="","",ROUND(D24*$L$4,0))</f>
      </c>
      <c r="G24" s="1">
        <f>IF(D24="","",ROUND(D24*$L$5,0))</f>
      </c>
      <c r="H24" s="1">
        <f>IF(D24="","",ROUND(D24*$L$6,0))</f>
      </c>
      <c r="I24" s="1">
        <f>IF(D24="","",D24-E24-F24-G24-H24)</f>
      </c>
    </row>
    <row r="25" spans="2:9" x14ac:dyDescent="0.25">
      <c r="E25" s="1">
        <f>IF(D25="","",ROUND(D25*$L$3,0))</f>
      </c>
      <c r="F25" s="1">
        <f>IF(D25="","",ROUND(D25*$L$4,0))</f>
      </c>
      <c r="G25" s="1">
        <f>IF(D25="","",ROUND(D25*$L$5,0))</f>
      </c>
      <c r="H25" s="1">
        <f>IF(D25="","",ROUND(D25*$L$6,0))</f>
      </c>
      <c r="I25" s="1">
        <f>IF(D25="","",D25-E25-F25-G25-H25)</f>
      </c>
    </row>
    <row r="26" spans="2:9" x14ac:dyDescent="0.25">
      <c r="E26" s="1">
        <f>IF(D26="","",ROUND(D26*$L$3,0))</f>
      </c>
      <c r="F26" s="1">
        <f>IF(D26="","",ROUND(D26*$L$4,0))</f>
      </c>
      <c r="G26" s="1">
        <f>IF(D26="","",ROUND(D26*$L$5,0))</f>
      </c>
      <c r="H26" s="1">
        <f>IF(D26="","",ROUND(D26*$L$6,0))</f>
      </c>
      <c r="I26" s="1">
        <f>IF(D26="","",D26-E26-F26-G26-H26)</f>
      </c>
    </row>
    <row r="27" spans="2:9" x14ac:dyDescent="0.25">
      <c r="E27" s="1">
        <f>IF(D27="","",ROUND(D27*$L$3,0))</f>
      </c>
      <c r="F27" s="1">
        <f>IF(D27="","",ROUND(D27*$L$4,0))</f>
      </c>
      <c r="G27" s="1">
        <f>IF(D27="","",ROUND(D27*$L$5,0))</f>
      </c>
      <c r="H27" s="1">
        <f>IF(D27="","",ROUND(D27*$L$6,0))</f>
      </c>
      <c r="I27" s="1">
        <f>IF(D27="","",D27-E27-F27-G27-H27)</f>
      </c>
    </row>
    <row r="28" spans="2:9" x14ac:dyDescent="0.25">
      <c r="E28" s="1">
        <f>IF(D28="","",ROUND(D28*$L$3,0))</f>
      </c>
      <c r="F28" s="1">
        <f>IF(D28="","",ROUND(D28*$L$4,0))</f>
      </c>
      <c r="G28" s="1">
        <f>IF(D28="","",ROUND(D28*$L$5,0))</f>
      </c>
      <c r="H28" s="1">
        <f>IF(D28="","",ROUND(D28*$L$6,0))</f>
      </c>
      <c r="I28" s="1">
        <f>IF(D28="","",D28-E28-F28-G28-H28)</f>
      </c>
    </row>
    <row r="29" spans="2:9" x14ac:dyDescent="0.25">
      <c r="E29" s="1">
        <f>IF(D29="","",ROUND(D29*$L$3,0))</f>
      </c>
      <c r="F29" s="1">
        <f>IF(D29="","",ROUND(D29*$L$4,0))</f>
      </c>
      <c r="G29" s="1">
        <f>IF(D29="","",ROUND(D29*$L$5,0))</f>
      </c>
      <c r="H29" s="1">
        <f>IF(D29="","",ROUND(D29*$L$6,0))</f>
      </c>
      <c r="I29" s="1">
        <f>IF(D29="","",D29-E29-F29-G29-H29)</f>
      </c>
    </row>
    <row r="30" spans="2:9" x14ac:dyDescent="0.25">
      <c r="E30" s="1">
        <f>IF(D30="","",ROUND(D30*$L$3,0))</f>
      </c>
      <c r="F30" s="1">
        <f>IF(D30="","",ROUND(D30*$L$4,0))</f>
      </c>
      <c r="G30" s="1">
        <f>IF(D30="","",ROUND(D30*$L$5,0))</f>
      </c>
      <c r="H30" s="1">
        <f>IF(D30="","",ROUND(D30*$L$6,0))</f>
      </c>
      <c r="I30" s="1">
        <f>IF(D30="","",D30-E30-F30-G30-H30)</f>
      </c>
    </row>
    <row r="31" spans="2:9" x14ac:dyDescent="0.25">
      <c r="E31" s="1">
        <f>IF(D31="","",ROUND(D31*$L$3,0))</f>
      </c>
      <c r="F31" s="1">
        <f>IF(D31="","",ROUND(D31*$L$4,0))</f>
      </c>
      <c r="G31" s="1">
        <f>IF(D31="","",ROUND(D31*$L$5,0))</f>
      </c>
      <c r="H31" s="1">
        <f>IF(D31="","",ROUND(D31*$L$6,0))</f>
      </c>
      <c r="I31" s="1">
        <f>IF(D31="","",D31-E31-F31-G31-H31)</f>
      </c>
    </row>
    <row r="32" spans="2:9" x14ac:dyDescent="0.25">
      <c r="E32" s="1">
        <f>IF(D32="","",ROUND(D32*$L$3,0))</f>
      </c>
      <c r="F32" s="1">
        <f>IF(D32="","",ROUND(D32*$L$4,0))</f>
      </c>
      <c r="G32" s="1">
        <f>IF(D32="","",ROUND(D32*$L$5,0))</f>
      </c>
      <c r="H32" s="1">
        <f>IF(D32="","",ROUND(D32*$L$6,0))</f>
      </c>
      <c r="I32" s="1">
        <f>IF(D32="","",D32-E32-F32-G32-H32)</f>
      </c>
    </row>
    <row r="33" spans="2:9" x14ac:dyDescent="0.25">
      <c r="E33" s="1">
        <f>IF(D33="","",ROUND(D33*$L$3,0))</f>
      </c>
      <c r="F33" s="1">
        <f>IF(D33="","",ROUND(D33*$L$4,0))</f>
      </c>
      <c r="G33" s="1">
        <f>IF(D33="","",ROUND(D33*$L$5,0))</f>
      </c>
      <c r="H33" s="1">
        <f>IF(D33="","",ROUND(D33*$L$6,0))</f>
      </c>
      <c r="I33" s="1">
        <f>IF(D33="","",D33-E33-F33-G33-H33)</f>
      </c>
    </row>
    <row r="34" spans="2:9" x14ac:dyDescent="0.25">
      <c r="E34" s="1">
        <f>IF(D34="","",ROUND(D34*$L$3,0))</f>
      </c>
      <c r="F34" s="1">
        <f>IF(D34="","",ROUND(D34*$L$4,0))</f>
      </c>
      <c r="G34" s="1">
        <f>IF(D34="","",ROUND(D34*$L$5,0))</f>
      </c>
      <c r="H34" s="1">
        <f>IF(D34="","",ROUND(D34*$L$6,0))</f>
      </c>
      <c r="I34" s="1">
        <f>IF(D34="","",D34-E34-F34-G34-H34)</f>
      </c>
    </row>
    <row r="35" spans="2:9" x14ac:dyDescent="0.25">
      <c r="E35" s="1">
        <f>IF(D35="","",ROUND(D35*$L$3,0))</f>
      </c>
      <c r="F35" s="1">
        <f>IF(D35="","",ROUND(D35*$L$4,0))</f>
      </c>
      <c r="G35" s="1">
        <f>IF(D35="","",ROUND(D35*$L$5,0))</f>
      </c>
      <c r="H35" s="1">
        <f>IF(D35="","",ROUND(D35*$L$6,0))</f>
      </c>
      <c r="I35" s="1">
        <f>IF(D35="","",D35-E35-F35-G35-H35)</f>
      </c>
    </row>
    <row r="36" spans="2:9" x14ac:dyDescent="0.25">
      <c r="E36" s="1">
        <f>IF(D36="","",ROUND(D36*$L$3,0))</f>
      </c>
      <c r="F36" s="1">
        <f>IF(D36="","",ROUND(D36*$L$4,0))</f>
      </c>
      <c r="G36" s="1">
        <f>IF(D36="","",ROUND(D36*$L$5,0))</f>
      </c>
      <c r="H36" s="1">
        <f>IF(D36="","",ROUND(D36*$L$6,0))</f>
      </c>
      <c r="I36" s="1">
        <f>IF(D36="","",D36-E36-F36-G36-H36)</f>
      </c>
    </row>
    <row r="37" spans="2:9" x14ac:dyDescent="0.25">
      <c r="E37" s="1">
        <f>IF(D37="","",ROUND(D37*$L$3,0))</f>
      </c>
      <c r="F37" s="1">
        <f>IF(D37="","",ROUND(D37*$L$4,0))</f>
      </c>
      <c r="G37" s="1">
        <f>IF(D37="","",ROUND(D37*$L$5,0))</f>
      </c>
      <c r="H37" s="1">
        <f>IF(D37="","",ROUND(D37*$L$6,0))</f>
      </c>
      <c r="I37" s="1">
        <f>IF(D37="","",D37-E37-F37-G37-H37)</f>
      </c>
    </row>
    <row r="38" spans="2:9" x14ac:dyDescent="0.25">
      <c r="E38" s="1">
        <f>IF(D38="","",ROUND(D38*$L$3,0))</f>
      </c>
      <c r="F38" s="1">
        <f>IF(D38="","",ROUND(D38*$L$4,0))</f>
      </c>
      <c r="G38" s="1">
        <f>IF(D38="","",ROUND(D38*$L$5,0))</f>
      </c>
      <c r="H38" s="1">
        <f>IF(D38="","",ROUND(D38*$L$6,0))</f>
      </c>
      <c r="I38" s="1">
        <f>IF(D38="","",D38-E38-F38-G38-H38)</f>
      </c>
    </row>
    <row r="39" spans="2:9" x14ac:dyDescent="0.25">
      <c r="E39" s="1">
        <f>IF(D39="","",ROUND(D39*$L$3,0))</f>
      </c>
      <c r="F39" s="1">
        <f>IF(D39="","",ROUND(D39*$L$4,0))</f>
      </c>
      <c r="G39" s="1">
        <f>IF(D39="","",ROUND(D39*$L$5,0))</f>
      </c>
      <c r="H39" s="1">
        <f>IF(D39="","",ROUND(D39*$L$6,0))</f>
      </c>
      <c r="I39" s="1">
        <f>IF(D39="","",D39-E39-F39-G39-H39)</f>
      </c>
    </row>
    <row r="40" spans="2:9" x14ac:dyDescent="0.25">
      <c r="E40" s="1">
        <f>IF(D40="","",ROUND(D40*$L$3,0))</f>
      </c>
      <c r="F40" s="1">
        <f>IF(D40="","",ROUND(D40*$L$4,0))</f>
      </c>
      <c r="G40" s="1">
        <f>IF(D40="","",ROUND(D40*$L$5,0))</f>
      </c>
      <c r="H40" s="1">
        <f>IF(D40="","",ROUND(D40*$L$6,0))</f>
      </c>
      <c r="I40" s="1">
        <f>IF(D40="","",D40-E40-F40-G40-H40)</f>
      </c>
    </row>
    <row r="41" spans="2:9" x14ac:dyDescent="0.25">
      <c r="E41" s="1">
        <f>IF(D41="","",ROUND(D41*$L$3,0))</f>
      </c>
      <c r="F41" s="1">
        <f>IF(D41="","",ROUND(D41*$L$4,0))</f>
      </c>
      <c r="G41" s="1">
        <f>IF(D41="","",ROUND(D41*$L$5,0))</f>
      </c>
      <c r="H41" s="1">
        <f>IF(D41="","",ROUND(D41*$L$6,0))</f>
      </c>
      <c r="I41" s="1">
        <f>IF(D41="","",D41-E41-F41-G41-H41)</f>
      </c>
    </row>
    <row r="42" spans="2:9" x14ac:dyDescent="0.25">
      <c r="E42" s="1">
        <f>IF(D42="","",ROUND(D42*$L$3,0))</f>
      </c>
      <c r="F42" s="1">
        <f>IF(D42="","",ROUND(D42*$L$4,0))</f>
      </c>
      <c r="G42" s="1">
        <f>IF(D42="","",ROUND(D42*$L$5,0))</f>
      </c>
      <c r="H42" s="1">
        <f>IF(D42="","",ROUND(D42*$L$6,0))</f>
      </c>
      <c r="I42" s="1">
        <f>IF(D42="","",D42-E42-F42-G42-H42)</f>
      </c>
    </row>
    <row r="43" spans="2:9" x14ac:dyDescent="0.25">
      <c r="E43" s="1">
        <f>IF(D43="","",ROUND(D43*$L$3,0))</f>
      </c>
      <c r="F43" s="1">
        <f>IF(D43="","",ROUND(D43*$L$4,0))</f>
      </c>
      <c r="G43" s="1">
        <f>IF(D43="","",ROUND(D43*$L$5,0))</f>
      </c>
      <c r="H43" s="1">
        <f>IF(D43="","",ROUND(D43*$L$6,0))</f>
      </c>
      <c r="I43" s="1">
        <f>IF(D43="","",D43-E43-F43-G43-H43)</f>
      </c>
    </row>
    <row r="44" spans="2:9" x14ac:dyDescent="0.25">
      <c r="E44" s="1">
        <f>IF(D44="","",ROUND(D44*$L$3,0))</f>
      </c>
      <c r="F44" s="1">
        <f>IF(D44="","",ROUND(D44*$L$4,0))</f>
      </c>
      <c r="G44" s="1">
        <f>IF(D44="","",ROUND(D44*$L$5,0))</f>
      </c>
      <c r="H44" s="1">
        <f>IF(D44="","",ROUND(D44*$L$6,0))</f>
      </c>
      <c r="I44" s="1">
        <f>IF(D44="","",D44-E44-F44-G44-H44)</f>
      </c>
    </row>
    <row r="45" spans="2:9" x14ac:dyDescent="0.25">
      <c r="E45" s="1">
        <f>IF(D45="","",ROUND(D45*$L$3,0))</f>
      </c>
      <c r="F45" s="1">
        <f>IF(D45="","",ROUND(D45*$L$4,0))</f>
      </c>
      <c r="G45" s="1">
        <f>IF(D45="","",ROUND(D45*$L$5,0))</f>
      </c>
      <c r="H45" s="1">
        <f>IF(D45="","",ROUND(D45*$L$6,0))</f>
      </c>
      <c r="I45" s="1">
        <f>IF(D45="","",D45-E45-F45-G45-H45)</f>
      </c>
    </row>
    <row r="46" spans="2:9" x14ac:dyDescent="0.25">
      <c r="E46" s="1">
        <f>IF(D46="","",ROUND(D46*$L$3,0))</f>
      </c>
      <c r="F46" s="1">
        <f>IF(D46="","",ROUND(D46*$L$4,0))</f>
      </c>
      <c r="G46" s="1">
        <f>IF(D46="","",ROUND(D46*$L$5,0))</f>
      </c>
      <c r="H46" s="1">
        <f>IF(D46="","",ROUND(D46*$L$6,0))</f>
      </c>
      <c r="I46" s="1">
        <f>IF(D46="","",D46-E46-F46-G46-H46)</f>
      </c>
    </row>
    <row r="47" spans="2:9" x14ac:dyDescent="0.25">
      <c r="E47" s="1">
        <f>IF(D47="","",ROUND(D47*$L$3,0))</f>
      </c>
      <c r="F47" s="1">
        <f>IF(D47="","",ROUND(D47*$L$4,0))</f>
      </c>
      <c r="G47" s="1">
        <f>IF(D47="","",ROUND(D47*$L$5,0))</f>
      </c>
      <c r="H47" s="1">
        <f>IF(D47="","",ROUND(D47*$L$6,0))</f>
      </c>
      <c r="I47" s="1">
        <f>IF(D47="","",D47-E47-F47-G47-H47)</f>
      </c>
    </row>
    <row r="48" spans="2:9" x14ac:dyDescent="0.25">
      <c r="E48" s="1">
        <f>IF(D48="","",ROUND(D48*$L$3,0))</f>
      </c>
      <c r="F48" s="1">
        <f>IF(D48="","",ROUND(D48*$L$4,0))</f>
      </c>
      <c r="G48" s="1">
        <f>IF(D48="","",ROUND(D48*$L$5,0))</f>
      </c>
      <c r="H48" s="1">
        <f>IF(D48="","",ROUND(D48*$L$6,0))</f>
      </c>
      <c r="I48" s="1">
        <f>IF(D48="","",D48-E48-F48-G48-H48)</f>
      </c>
    </row>
    <row r="49" spans="2:9" x14ac:dyDescent="0.25">
      <c r="E49" s="1">
        <f>IF(D49="","",ROUND(D49*$L$3,0))</f>
      </c>
      <c r="F49" s="1">
        <f>IF(D49="","",ROUND(D49*$L$4,0))</f>
      </c>
      <c r="G49" s="1">
        <f>IF(D49="","",ROUND(D49*$L$5,0))</f>
      </c>
      <c r="H49" s="1">
        <f>IF(D49="","",ROUND(D49*$L$6,0))</f>
      </c>
      <c r="I49" s="1">
        <f>IF(D49="","",D49-E49-F49-G49-H49)</f>
      </c>
    </row>
    <row r="50" spans="2:9" x14ac:dyDescent="0.25">
      <c r="E50" s="1">
        <f>IF(D50="","",ROUND(D50*$L$3,0))</f>
      </c>
      <c r="F50" s="1">
        <f>IF(D50="","",ROUND(D50*$L$4,0))</f>
      </c>
      <c r="G50" s="1">
        <f>IF(D50="","",ROUND(D50*$L$5,0))</f>
      </c>
      <c r="H50" s="1">
        <f>IF(D50="","",ROUND(D50*$L$6,0))</f>
      </c>
      <c r="I50" s="1">
        <f>IF(D50="","",D50-E50-F50-G50-H50)</f>
      </c>
    </row>
    <row r="51" spans="2:9" x14ac:dyDescent="0.25">
      <c r="E51" s="1">
        <f>IF(D51="","",ROUND(D51*$L$3,0))</f>
      </c>
      <c r="F51" s="1">
        <f>IF(D51="","",ROUND(D51*$L$4,0))</f>
      </c>
      <c r="G51" s="1">
        <f>IF(D51="","",ROUND(D51*$L$5,0))</f>
      </c>
      <c r="H51" s="1">
        <f>IF(D51="","",ROUND(D51*$L$6,0))</f>
      </c>
      <c r="I51" s="1">
        <f>IF(D51="","",D51-E51-F51-G51-H51)</f>
      </c>
    </row>
    <row r="52" spans="2:9" x14ac:dyDescent="0.25">
      <c r="E52" s="1">
        <f>IF(D52="","",ROUND(D52*$L$3,0))</f>
      </c>
      <c r="F52" s="1">
        <f>IF(D52="","",ROUND(D52*$L$4,0))</f>
      </c>
      <c r="G52" s="1">
        <f>IF(D52="","",ROUND(D52*$L$5,0))</f>
      </c>
      <c r="H52" s="1">
        <f>IF(D52="","",ROUND(D52*$L$6,0))</f>
      </c>
      <c r="I52" s="1">
        <f>IF(D52="","",D52-E52-F52-G52-H52)</f>
      </c>
    </row>
    <row r="53" spans="2:9" x14ac:dyDescent="0.25">
      <c r="E53" s="1">
        <f>IF(D53="","",ROUND(D53*$L$3,0))</f>
      </c>
      <c r="F53" s="1">
        <f>IF(D53="","",ROUND(D53*$L$4,0))</f>
      </c>
      <c r="G53" s="1">
        <f>IF(D53="","",ROUND(D53*$L$5,0))</f>
      </c>
      <c r="H53" s="1">
        <f>IF(D53="","",ROUND(D53*$L$6,0))</f>
      </c>
      <c r="I53" s="1">
        <f>IF(D53="","",D53-E53-F53-G53-H53)</f>
      </c>
    </row>
    <row r="54" spans="2:9" x14ac:dyDescent="0.25">
      <c r="E54" s="1">
        <f>IF(D54="","",ROUND(D54*$L$3,0))</f>
      </c>
      <c r="F54" s="1">
        <f>IF(D54="","",ROUND(D54*$L$4,0))</f>
      </c>
      <c r="G54" s="1">
        <f>IF(D54="","",ROUND(D54*$L$5,0))</f>
      </c>
      <c r="H54" s="1">
        <f>IF(D54="","",ROUND(D54*$L$6,0))</f>
      </c>
      <c r="I54" s="1">
        <f>IF(D54="","",D54-E54-F54-G54-H54)</f>
      </c>
    </row>
    <row r="55" spans="2:9" x14ac:dyDescent="0.25">
      <c r="E55" s="1">
        <f>IF(D55="","",ROUND(D55*$L$3,0))</f>
      </c>
      <c r="F55" s="1">
        <f>IF(D55="","",ROUND(D55*$L$4,0))</f>
      </c>
      <c r="G55" s="1">
        <f>IF(D55="","",ROUND(D55*$L$5,0))</f>
      </c>
      <c r="H55" s="1">
        <f>IF(D55="","",ROUND(D55*$L$6,0))</f>
      </c>
      <c r="I55" s="1">
        <f>IF(D55="","",D55-E55-F55-G55-H55)</f>
      </c>
    </row>
    <row r="56" spans="2:9" x14ac:dyDescent="0.25">
      <c r="E56" s="1">
        <f>IF(D56="","",ROUND(D56*$L$3,0))</f>
      </c>
      <c r="F56" s="1">
        <f>IF(D56="","",ROUND(D56*$L$4,0))</f>
      </c>
      <c r="G56" s="1">
        <f>IF(D56="","",ROUND(D56*$L$5,0))</f>
      </c>
      <c r="H56" s="1">
        <f>IF(D56="","",ROUND(D56*$L$6,0))</f>
      </c>
      <c r="I56" s="1">
        <f>IF(D56="","",D56-E56-F56-G56-H56)</f>
      </c>
    </row>
    <row r="57" spans="2:9" x14ac:dyDescent="0.25">
      <c r="E57" s="1">
        <f>IF(D57="","",ROUND(D57*$L$3,0))</f>
      </c>
      <c r="F57" s="1">
        <f>IF(D57="","",ROUND(D57*$L$4,0))</f>
      </c>
      <c r="G57" s="1">
        <f>IF(D57="","",ROUND(D57*$L$5,0))</f>
      </c>
      <c r="H57" s="1">
        <f>IF(D57="","",ROUND(D57*$L$6,0))</f>
      </c>
      <c r="I57" s="1">
        <f>IF(D57="","",D57-E57-F57-G57-H57)</f>
      </c>
    </row>
    <row r="58" spans="2:9" x14ac:dyDescent="0.25">
      <c r="E58" s="1">
        <f>IF(D58="","",ROUND(D58*$L$3,0))</f>
      </c>
      <c r="F58" s="1">
        <f>IF(D58="","",ROUND(D58*$L$4,0))</f>
      </c>
      <c r="G58" s="1">
        <f>IF(D58="","",ROUND(D58*$L$5,0))</f>
      </c>
      <c r="H58" s="1">
        <f>IF(D58="","",ROUND(D58*$L$6,0))</f>
      </c>
      <c r="I58" s="1">
        <f>IF(D58="","",D58-E58-F58-G58-H58)</f>
      </c>
    </row>
    <row r="59" spans="2:9" x14ac:dyDescent="0.25">
      <c r="E59" s="1">
        <f>IF(D59="","",ROUND(D59*$L$3,0))</f>
      </c>
      <c r="F59" s="1">
        <f>IF(D59="","",ROUND(D59*$L$4,0))</f>
      </c>
      <c r="G59" s="1">
        <f>IF(D59="","",ROUND(D59*$L$5,0))</f>
      </c>
      <c r="H59" s="1">
        <f>IF(D59="","",ROUND(D59*$L$6,0))</f>
      </c>
      <c r="I59" s="1">
        <f>IF(D59="","",D59-E59-F59-G59-H59)</f>
      </c>
    </row>
    <row r="60" spans="2:9" x14ac:dyDescent="0.25">
      <c r="E60" s="1">
        <f>IF(D60="","",ROUND(D60*$L$3,0))</f>
      </c>
      <c r="F60" s="1">
        <f>IF(D60="","",ROUND(D60*$L$4,0))</f>
      </c>
      <c r="G60" s="1">
        <f>IF(D60="","",ROUND(D60*$L$5,0))</f>
      </c>
      <c r="H60" s="1">
        <f>IF(D60="","",ROUND(D60*$L$6,0))</f>
      </c>
      <c r="I60" s="1">
        <f>IF(D60="","",D60-E60-F60-G60-H60)</f>
      </c>
    </row>
    <row r="61" spans="2:9" x14ac:dyDescent="0.25">
      <c r="E61" s="1">
        <f>IF(D61="","",ROUND(D61*$L$3,0))</f>
      </c>
      <c r="F61" s="1">
        <f>IF(D61="","",ROUND(D61*$L$4,0))</f>
      </c>
      <c r="G61" s="1">
        <f>IF(D61="","",ROUND(D61*$L$5,0))</f>
      </c>
      <c r="H61" s="1">
        <f>IF(D61="","",ROUND(D61*$L$6,0))</f>
      </c>
      <c r="I61" s="1">
        <f>IF(D61="","",D61-E61-F61-G61-H61)</f>
      </c>
    </row>
    <row r="62" spans="2:9" x14ac:dyDescent="0.25">
      <c r="E62" s="1">
        <f>IF(D62="","",ROUND(D62*$L$3,0))</f>
      </c>
      <c r="F62" s="1">
        <f>IF(D62="","",ROUND(D62*$L$4,0))</f>
      </c>
      <c r="G62" s="1">
        <f>IF(D62="","",ROUND(D62*$L$5,0))</f>
      </c>
      <c r="H62" s="1">
        <f>IF(D62="","",ROUND(D62*$L$6,0))</f>
      </c>
      <c r="I62" s="1">
        <f>IF(D62="","",D62-E62-F62-G62-H62)</f>
      </c>
    </row>
    <row r="63" spans="2:9" x14ac:dyDescent="0.25">
      <c r="E63" s="1">
        <f>IF(D63="","",ROUND(D63*$L$3,0))</f>
      </c>
      <c r="F63" s="1">
        <f>IF(D63="","",ROUND(D63*$L$4,0))</f>
      </c>
      <c r="G63" s="1">
        <f>IF(D63="","",ROUND(D63*$L$5,0))</f>
      </c>
      <c r="H63" s="1">
        <f>IF(D63="","",ROUND(D63*$L$6,0))</f>
      </c>
      <c r="I63" s="1">
        <f>IF(D63="","",D63-E63-F63-G63-H63)</f>
      </c>
    </row>
    <row r="64" spans="2:9" x14ac:dyDescent="0.25">
      <c r="E64" s="1">
        <f>IF(D64="","",ROUND(D64*$L$3,0))</f>
      </c>
      <c r="F64" s="1">
        <f>IF(D64="","",ROUND(D64*$L$4,0))</f>
      </c>
      <c r="G64" s="1">
        <f>IF(D64="","",ROUND(D64*$L$5,0))</f>
      </c>
      <c r="H64" s="1">
        <f>IF(D64="","",ROUND(D64*$L$6,0))</f>
      </c>
      <c r="I64" s="1">
        <f>IF(D64="","",D64-E64-F64-G64-H64)</f>
      </c>
    </row>
    <row r="65" spans="2:9" x14ac:dyDescent="0.25">
      <c r="E65" s="1">
        <f>IF(D65="","",ROUND(D65*$L$3,0))</f>
      </c>
      <c r="F65" s="1">
        <f>IF(D65="","",ROUND(D65*$L$4,0))</f>
      </c>
      <c r="G65" s="1">
        <f>IF(D65="","",ROUND(D65*$L$5,0))</f>
      </c>
      <c r="H65" s="1">
        <f>IF(D65="","",ROUND(D65*$L$6,0))</f>
      </c>
      <c r="I65" s="1">
        <f>IF(D65="","",D65-E65-F65-G65-H65)</f>
      </c>
    </row>
    <row r="66" spans="2:9" x14ac:dyDescent="0.25">
      <c r="E66" s="1">
        <f>IF(D66="","",ROUND(D66*$L$3,0))</f>
      </c>
      <c r="F66" s="1">
        <f>IF(D66="","",ROUND(D66*$L$4,0))</f>
      </c>
      <c r="G66" s="1">
        <f>IF(D66="","",ROUND(D66*$L$5,0))</f>
      </c>
      <c r="H66" s="1">
        <f>IF(D66="","",ROUND(D66*$L$6,0))</f>
      </c>
      <c r="I66" s="1">
        <f>IF(D66="","",D66-E66-F66-G66-H66)</f>
      </c>
    </row>
    <row r="67" spans="2:9" x14ac:dyDescent="0.25">
      <c r="E67" s="1">
        <f>IF(D67="","",ROUND(D67*$L$3,0))</f>
      </c>
      <c r="F67" s="1">
        <f>IF(D67="","",ROUND(D67*$L$4,0))</f>
      </c>
      <c r="G67" s="1">
        <f>IF(D67="","",ROUND(D67*$L$5,0))</f>
      </c>
      <c r="H67" s="1">
        <f>IF(D67="","",ROUND(D67*$L$6,0))</f>
      </c>
      <c r="I67" s="1">
        <f>IF(D67="","",D67-E67-F67-G67-H67)</f>
      </c>
    </row>
    <row r="68" spans="2:9" x14ac:dyDescent="0.25">
      <c r="E68" s="1">
        <f>IF(D68="","",ROUND(D68*$L$3,0))</f>
      </c>
      <c r="F68" s="1">
        <f>IF(D68="","",ROUND(D68*$L$4,0))</f>
      </c>
      <c r="G68" s="1">
        <f>IF(D68="","",ROUND(D68*$L$5,0))</f>
      </c>
      <c r="H68" s="1">
        <f>IF(D68="","",ROUND(D68*$L$6,0))</f>
      </c>
      <c r="I68" s="1">
        <f>IF(D68="","",D68-E68-F68-G68-H68)</f>
      </c>
    </row>
    <row r="69" spans="2:9" x14ac:dyDescent="0.25">
      <c r="E69" s="1">
        <f>IF(D69="","",ROUND(D69*$L$3,0))</f>
      </c>
      <c r="F69" s="1">
        <f>IF(D69="","",ROUND(D69*$L$4,0))</f>
      </c>
      <c r="G69" s="1">
        <f>IF(D69="","",ROUND(D69*$L$5,0))</f>
      </c>
      <c r="H69" s="1">
        <f>IF(D69="","",ROUND(D69*$L$6,0))</f>
      </c>
      <c r="I69" s="1">
        <f>IF(D69="","",D69-E69-F69-G69-H69)</f>
      </c>
    </row>
    <row r="70" spans="2:9" x14ac:dyDescent="0.25">
      <c r="E70" s="1">
        <f>IF(D70="","",ROUND(D70*$L$3,0))</f>
      </c>
      <c r="F70" s="1">
        <f>IF(D70="","",ROUND(D70*$L$4,0))</f>
      </c>
      <c r="G70" s="1">
        <f>IF(D70="","",ROUND(D70*$L$5,0))</f>
      </c>
      <c r="H70" s="1">
        <f>IF(D70="","",ROUND(D70*$L$6,0))</f>
      </c>
      <c r="I70" s="1">
        <f>IF(D70="","",D70-E70-F70-G70-H70)</f>
      </c>
    </row>
    <row r="71" spans="2:9" x14ac:dyDescent="0.25">
      <c r="E71" s="1">
        <f>IF(D71="","",ROUND(D71*$L$3,0))</f>
      </c>
      <c r="F71" s="1">
        <f>IF(D71="","",ROUND(D71*$L$4,0))</f>
      </c>
      <c r="G71" s="1">
        <f>IF(D71="","",ROUND(D71*$L$5,0))</f>
      </c>
      <c r="H71" s="1">
        <f>IF(D71="","",ROUND(D71*$L$6,0))</f>
      </c>
      <c r="I71" s="1">
        <f>IF(D71="","",D71-E71-F71-G71-H71)</f>
      </c>
    </row>
    <row r="72" spans="2:9" x14ac:dyDescent="0.25">
      <c r="E72" s="1">
        <f>IF(D72="","",ROUND(D72*$L$3,0))</f>
      </c>
      <c r="F72" s="1">
        <f>IF(D72="","",ROUND(D72*$L$4,0))</f>
      </c>
      <c r="G72" s="1">
        <f>IF(D72="","",ROUND(D72*$L$5,0))</f>
      </c>
      <c r="H72" s="1">
        <f>IF(D72="","",ROUND(D72*$L$6,0))</f>
      </c>
      <c r="I72" s="1">
        <f>IF(D72="","",D72-E72-F72-G72-H72)</f>
      </c>
    </row>
    <row r="73" spans="2:9" x14ac:dyDescent="0.25">
      <c r="E73" s="1">
        <f>IF(D73="","",ROUND(D73*$L$3,0))</f>
      </c>
      <c r="F73" s="1">
        <f>IF(D73="","",ROUND(D73*$L$4,0))</f>
      </c>
      <c r="G73" s="1">
        <f>IF(D73="","",ROUND(D73*$L$5,0))</f>
      </c>
      <c r="H73" s="1">
        <f>IF(D73="","",ROUND(D73*$L$6,0))</f>
      </c>
      <c r="I73" s="1">
        <f>IF(D73="","",D73-E73-F73-G73-H73)</f>
      </c>
    </row>
    <row r="74" spans="2:9" x14ac:dyDescent="0.25">
      <c r="E74" s="1">
        <f>IF(D74="","",ROUND(D74*$L$3,0))</f>
      </c>
      <c r="F74" s="1">
        <f>IF(D74="","",ROUND(D74*$L$4,0))</f>
      </c>
      <c r="G74" s="1">
        <f>IF(D74="","",ROUND(D74*$L$5,0))</f>
      </c>
      <c r="H74" s="1">
        <f>IF(D74="","",ROUND(D74*$L$6,0))</f>
      </c>
      <c r="I74" s="1">
        <f>IF(D74="","",D74-E74-F74-G74-H74)</f>
      </c>
    </row>
    <row r="75" spans="2:9" x14ac:dyDescent="0.25">
      <c r="E75" s="1">
        <f>IF(D75="","",ROUND(D75*$L$3,0))</f>
      </c>
      <c r="F75" s="1">
        <f>IF(D75="","",ROUND(D75*$L$4,0))</f>
      </c>
      <c r="G75" s="1">
        <f>IF(D75="","",ROUND(D75*$L$5,0))</f>
      </c>
      <c r="H75" s="1">
        <f>IF(D75="","",ROUND(D75*$L$6,0))</f>
      </c>
      <c r="I75" s="1">
        <f>IF(D75="","",D75-E75-F75-G75-H75)</f>
      </c>
    </row>
    <row r="76" spans="2:9" x14ac:dyDescent="0.25">
      <c r="E76" s="1">
        <f>IF(D76="","",ROUND(D76*$L$3,0))</f>
      </c>
      <c r="F76" s="1">
        <f>IF(D76="","",ROUND(D76*$L$4,0))</f>
      </c>
      <c r="G76" s="1">
        <f>IF(D76="","",ROUND(D76*$L$5,0))</f>
      </c>
      <c r="H76" s="1">
        <f>IF(D76="","",ROUND(D76*$L$6,0))</f>
      </c>
      <c r="I76" s="1">
        <f>IF(D76="","",D76-E76-F76-G76-H76)</f>
      </c>
    </row>
    <row r="77" spans="2:9" x14ac:dyDescent="0.25">
      <c r="E77" s="1">
        <f>IF(D77="","",ROUND(D77*$L$3,0))</f>
      </c>
      <c r="F77" s="1">
        <f>IF(D77="","",ROUND(D77*$L$4,0))</f>
      </c>
      <c r="G77" s="1">
        <f>IF(D77="","",ROUND(D77*$L$5,0))</f>
      </c>
      <c r="H77" s="1">
        <f>IF(D77="","",ROUND(D77*$L$6,0))</f>
      </c>
      <c r="I77" s="1">
        <f>IF(D77="","",D77-E77-F77-G77-H77)</f>
      </c>
    </row>
    <row r="78" spans="2:9" x14ac:dyDescent="0.25">
      <c r="E78" s="1">
        <f>IF(D78="","",ROUND(D78*$L$3,0))</f>
      </c>
      <c r="F78" s="1">
        <f>IF(D78="","",ROUND(D78*$L$4,0))</f>
      </c>
      <c r="G78" s="1">
        <f>IF(D78="","",ROUND(D78*$L$5,0))</f>
      </c>
      <c r="H78" s="1">
        <f>IF(D78="","",ROUND(D78*$L$6,0))</f>
      </c>
      <c r="I78" s="1">
        <f>IF(D78="","",D78-E78-F78-G78-H78)</f>
      </c>
    </row>
    <row r="79" spans="2:9" x14ac:dyDescent="0.25">
      <c r="E79" s="1">
        <f>IF(D79="","",ROUND(D79*$L$3,0))</f>
      </c>
      <c r="F79" s="1">
        <f>IF(D79="","",ROUND(D79*$L$4,0))</f>
      </c>
      <c r="G79" s="1">
        <f>IF(D79="","",ROUND(D79*$L$5,0))</f>
      </c>
      <c r="H79" s="1">
        <f>IF(D79="","",ROUND(D79*$L$6,0))</f>
      </c>
      <c r="I79" s="1">
        <f>IF(D79="","",D79-E79-F79-G79-H79)</f>
      </c>
    </row>
    <row r="80" spans="2:9" x14ac:dyDescent="0.25">
      <c r="E80" s="1">
        <f>IF(D80="","",ROUND(D80*$L$3,0))</f>
      </c>
      <c r="F80" s="1">
        <f>IF(D80="","",ROUND(D80*$L$4,0))</f>
      </c>
      <c r="G80" s="1">
        <f>IF(D80="","",ROUND(D80*$L$5,0))</f>
      </c>
      <c r="H80" s="1">
        <f>IF(D80="","",ROUND(D80*$L$6,0))</f>
      </c>
      <c r="I80" s="1">
        <f>IF(D80="","",D80-E80-F80-G80-H80)</f>
      </c>
    </row>
    <row r="81" spans="2:9" x14ac:dyDescent="0.25">
      <c r="E81" s="1">
        <f>IF(D81="","",ROUND(D81*$L$3,0))</f>
      </c>
      <c r="F81" s="1">
        <f>IF(D81="","",ROUND(D81*$L$4,0))</f>
      </c>
      <c r="G81" s="1">
        <f>IF(D81="","",ROUND(D81*$L$5,0))</f>
      </c>
      <c r="H81" s="1">
        <f>IF(D81="","",ROUND(D81*$L$6,0))</f>
      </c>
      <c r="I81" s="1">
        <f>IF(D81="","",D81-E81-F81-G81-H81)</f>
      </c>
    </row>
    <row r="82" spans="2:9" x14ac:dyDescent="0.25">
      <c r="E82" s="1">
        <f>IF(D82="","",ROUND(D82*$L$3,0))</f>
      </c>
      <c r="F82" s="1">
        <f>IF(D82="","",ROUND(D82*$L$4,0))</f>
      </c>
      <c r="G82" s="1">
        <f>IF(D82="","",ROUND(D82*$L$5,0))</f>
      </c>
      <c r="H82" s="1">
        <f>IF(D82="","",ROUND(D82*$L$6,0))</f>
      </c>
      <c r="I82" s="1">
        <f>IF(D82="","",D82-E82-F82-G82-H82)</f>
      </c>
    </row>
    <row r="83" spans="2:9" x14ac:dyDescent="0.25">
      <c r="E83" s="1">
        <f>IF(D83="","",ROUND(D83*$L$3,0))</f>
      </c>
      <c r="F83" s="1">
        <f>IF(D83="","",ROUND(D83*$L$4,0))</f>
      </c>
      <c r="G83" s="1">
        <f>IF(D83="","",ROUND(D83*$L$5,0))</f>
      </c>
      <c r="H83" s="1">
        <f>IF(D83="","",ROUND(D83*$L$6,0))</f>
      </c>
      <c r="I83" s="1">
        <f>IF(D83="","",D83-E83-F83-G83-H83)</f>
      </c>
    </row>
    <row r="84" spans="2:9" x14ac:dyDescent="0.25">
      <c r="E84" s="1">
        <f>IF(D84="","",ROUND(D84*$L$3,0))</f>
      </c>
      <c r="F84" s="1">
        <f>IF(D84="","",ROUND(D84*$L$4,0))</f>
      </c>
      <c r="G84" s="1">
        <f>IF(D84="","",ROUND(D84*$L$5,0))</f>
      </c>
      <c r="H84" s="1">
        <f>IF(D84="","",ROUND(D84*$L$6,0))</f>
      </c>
      <c r="I84" s="1">
        <f>IF(D84="","",D84-E84-F84-G84-H84)</f>
      </c>
    </row>
    <row r="85" spans="2:9" x14ac:dyDescent="0.25">
      <c r="E85" s="1">
        <f>IF(D85="","",ROUND(D85*$L$3,0))</f>
      </c>
      <c r="F85" s="1">
        <f>IF(D85="","",ROUND(D85*$L$4,0))</f>
      </c>
      <c r="G85" s="1">
        <f>IF(D85="","",ROUND(D85*$L$5,0))</f>
      </c>
      <c r="H85" s="1">
        <f>IF(D85="","",ROUND(D85*$L$6,0))</f>
      </c>
      <c r="I85" s="1">
        <f>IF(D85="","",D85-E85-F85-G85-H85)</f>
      </c>
    </row>
    <row r="86" spans="2:9" x14ac:dyDescent="0.25">
      <c r="E86" s="1">
        <f>IF(D86="","",ROUND(D86*$L$3,0))</f>
      </c>
      <c r="F86" s="1">
        <f>IF(D86="","",ROUND(D86*$L$4,0))</f>
      </c>
      <c r="G86" s="1">
        <f>IF(D86="","",ROUND(D86*$L$5,0))</f>
      </c>
      <c r="H86" s="1">
        <f>IF(D86="","",ROUND(D86*$L$6,0))</f>
      </c>
      <c r="I86" s="1">
        <f>IF(D86="","",D86-E86-F86-G86-H86)</f>
      </c>
    </row>
    <row r="87" spans="2:9" x14ac:dyDescent="0.25">
      <c r="E87" s="1">
        <f>IF(D87="","",ROUND(D87*$L$3,0))</f>
      </c>
      <c r="F87" s="1">
        <f>IF(D87="","",ROUND(D87*$L$4,0))</f>
      </c>
      <c r="G87" s="1">
        <f>IF(D87="","",ROUND(D87*$L$5,0))</f>
      </c>
      <c r="H87" s="1">
        <f>IF(D87="","",ROUND(D87*$L$6,0))</f>
      </c>
      <c r="I87" s="1">
        <f>IF(D87="","",D87-E87-F87-G87-H87)</f>
      </c>
    </row>
    <row r="88" spans="2:9" x14ac:dyDescent="0.25">
      <c r="E88" s="1">
        <f>IF(D88="","",ROUND(D88*$L$3,0))</f>
      </c>
      <c r="F88" s="1">
        <f>IF(D88="","",ROUND(D88*$L$4,0))</f>
      </c>
      <c r="G88" s="1">
        <f>IF(D88="","",ROUND(D88*$L$5,0))</f>
      </c>
      <c r="H88" s="1">
        <f>IF(D88="","",ROUND(D88*$L$6,0))</f>
      </c>
      <c r="I88" s="1">
        <f>IF(D88="","",D88-E88-F88-G88-H88)</f>
      </c>
    </row>
    <row r="89" spans="2:9" x14ac:dyDescent="0.25">
      <c r="E89" s="1">
        <f>IF(D89="","",ROUND(D89*$L$3,0))</f>
      </c>
      <c r="F89" s="1">
        <f>IF(D89="","",ROUND(D89*$L$4,0))</f>
      </c>
      <c r="G89" s="1">
        <f>IF(D89="","",ROUND(D89*$L$5,0))</f>
      </c>
      <c r="H89" s="1">
        <f>IF(D89="","",ROUND(D89*$L$6,0))</f>
      </c>
      <c r="I89" s="1">
        <f>IF(D89="","",D89-E89-F89-G89-H89)</f>
      </c>
    </row>
    <row r="90" spans="2:9" x14ac:dyDescent="0.25">
      <c r="E90" s="1">
        <f>IF(D90="","",ROUND(D90*$L$3,0))</f>
      </c>
      <c r="F90" s="1">
        <f>IF(D90="","",ROUND(D90*$L$4,0))</f>
      </c>
      <c r="G90" s="1">
        <f>IF(D90="","",ROUND(D90*$L$5,0))</f>
      </c>
      <c r="H90" s="1">
        <f>IF(D90="","",ROUND(D90*$L$6,0))</f>
      </c>
      <c r="I90" s="1">
        <f>IF(D90="","",D90-E90-F90-G90-H90)</f>
      </c>
    </row>
    <row r="91" spans="2:9" x14ac:dyDescent="0.25">
      <c r="E91" s="1">
        <f>IF(D91="","",ROUND(D91*$L$3,0))</f>
      </c>
      <c r="F91" s="1">
        <f>IF(D91="","",ROUND(D91*$L$4,0))</f>
      </c>
      <c r="G91" s="1">
        <f>IF(D91="","",ROUND(D91*$L$5,0))</f>
      </c>
      <c r="H91" s="1">
        <f>IF(D91="","",ROUND(D91*$L$6,0))</f>
      </c>
      <c r="I91" s="1">
        <f>IF(D91="","",D91-E91-F91-G91-H91)</f>
      </c>
    </row>
    <row r="92" spans="2:9" x14ac:dyDescent="0.25">
      <c r="E92" s="1">
        <f>IF(D92="","",ROUND(D92*$L$3,0))</f>
      </c>
      <c r="F92" s="1">
        <f>IF(D92="","",ROUND(D92*$L$4,0))</f>
      </c>
      <c r="G92" s="1">
        <f>IF(D92="","",ROUND(D92*$L$5,0))</f>
      </c>
      <c r="H92" s="1">
        <f>IF(D92="","",ROUND(D92*$L$6,0))</f>
      </c>
      <c r="I92" s="1">
        <f>IF(D92="","",D92-E92-F92-G92-H92)</f>
      </c>
    </row>
    <row r="93" spans="2:9" x14ac:dyDescent="0.25">
      <c r="E93" s="1">
        <f>IF(D93="","",ROUND(D93*$L$3,0))</f>
      </c>
      <c r="F93" s="1">
        <f>IF(D93="","",ROUND(D93*$L$4,0))</f>
      </c>
      <c r="G93" s="1">
        <f>IF(D93="","",ROUND(D93*$L$5,0))</f>
      </c>
      <c r="H93" s="1">
        <f>IF(D93="","",ROUND(D93*$L$6,0))</f>
      </c>
      <c r="I93" s="1">
        <f>IF(D93="","",D93-E93-F93-G93-H93)</f>
      </c>
    </row>
    <row r="94" spans="2:9" x14ac:dyDescent="0.25">
      <c r="E94" s="1">
        <f>IF(D94="","",ROUND(D94*$L$3,0))</f>
      </c>
      <c r="F94" s="1">
        <f>IF(D94="","",ROUND(D94*$L$4,0))</f>
      </c>
      <c r="G94" s="1">
        <f>IF(D94="","",ROUND(D94*$L$5,0))</f>
      </c>
      <c r="H94" s="1">
        <f>IF(D94="","",ROUND(D94*$L$6,0))</f>
      </c>
      <c r="I94" s="1">
        <f>IF(D94="","",D94-E94-F94-G94-H94)</f>
      </c>
    </row>
    <row r="95" spans="2:9" x14ac:dyDescent="0.25">
      <c r="E95" s="1">
        <f>IF(D95="","",ROUND(D95*$L$3,0))</f>
      </c>
      <c r="F95" s="1">
        <f>IF(D95="","",ROUND(D95*$L$4,0))</f>
      </c>
      <c r="G95" s="1">
        <f>IF(D95="","",ROUND(D95*$L$5,0))</f>
      </c>
      <c r="H95" s="1">
        <f>IF(D95="","",ROUND(D95*$L$6,0))</f>
      </c>
      <c r="I95" s="1">
        <f>IF(D95="","",D95-E95-F95-G95-H95)</f>
      </c>
    </row>
    <row r="96" spans="2:9" x14ac:dyDescent="0.25">
      <c r="E96" s="1">
        <f>IF(D96="","",ROUND(D96*$L$3,0))</f>
      </c>
      <c r="F96" s="1">
        <f>IF(D96="","",ROUND(D96*$L$4,0))</f>
      </c>
      <c r="G96" s="1">
        <f>IF(D96="","",ROUND(D96*$L$5,0))</f>
      </c>
      <c r="H96" s="1">
        <f>IF(D96="","",ROUND(D96*$L$6,0))</f>
      </c>
      <c r="I96" s="1">
        <f>IF(D96="","",D96-E96-F96-G96-H96)</f>
      </c>
    </row>
    <row r="97" spans="2:9" x14ac:dyDescent="0.25">
      <c r="E97" s="1">
        <f>IF(D97="","",ROUND(D97*$L$3,0))</f>
      </c>
      <c r="F97" s="1">
        <f>IF(D97="","",ROUND(D97*$L$4,0))</f>
      </c>
      <c r="G97" s="1">
        <f>IF(D97="","",ROUND(D97*$L$5,0))</f>
      </c>
      <c r="H97" s="1">
        <f>IF(D97="","",ROUND(D97*$L$6,0))</f>
      </c>
      <c r="I97" s="1">
        <f>IF(D97="","",D97-E97-F97-G97-H97)</f>
      </c>
    </row>
    <row r="98" spans="2:9" x14ac:dyDescent="0.25">
      <c r="E98" s="1">
        <f>IF(D98="","",ROUND(D98*$L$3,0))</f>
      </c>
      <c r="F98" s="1">
        <f>IF(D98="","",ROUND(D98*$L$4,0))</f>
      </c>
      <c r="G98" s="1">
        <f>IF(D98="","",ROUND(D98*$L$5,0))</f>
      </c>
      <c r="H98" s="1">
        <f>IF(D98="","",ROUND(D98*$L$6,0))</f>
      </c>
      <c r="I98" s="1">
        <f>IF(D98="","",D98-E98-F98-G98-H98)</f>
      </c>
    </row>
    <row r="99" spans="2:9" x14ac:dyDescent="0.25">
      <c r="E99" s="1">
        <f>IF(D99="","",ROUND(D99*$L$3,0))</f>
      </c>
      <c r="F99" s="1">
        <f>IF(D99="","",ROUND(D99*$L$4,0))</f>
      </c>
      <c r="G99" s="1">
        <f>IF(D99="","",ROUND(D99*$L$5,0))</f>
      </c>
      <c r="H99" s="1">
        <f>IF(D99="","",ROUND(D99*$L$6,0))</f>
      </c>
      <c r="I99" s="1">
        <f>IF(D99="","",D99-E99-F99-G99-H99)</f>
      </c>
    </row>
    <row r="100" spans="2:9" x14ac:dyDescent="0.25">
      <c r="E100" s="1">
        <f>IF(D100="","",ROUND(D100*$L$3,0))</f>
      </c>
      <c r="F100" s="1">
        <f>IF(D100="","",ROUND(D100*$L$4,0))</f>
      </c>
      <c r="G100" s="1">
        <f>IF(D100="","",ROUND(D100*$L$5,0))</f>
      </c>
      <c r="H100" s="1">
        <f>IF(D100="","",ROUND(D100*$L$6,0))</f>
      </c>
      <c r="I100" s="1">
        <f>IF(D100="","",D100-E100-F100-G100-H100)</f>
      </c>
    </row>
    <row r="101" spans="2:9" x14ac:dyDescent="0.25">
      <c r="E101" s="1">
        <f>IF(D101="","",ROUND(D101*$L$3,0))</f>
      </c>
      <c r="F101" s="1">
        <f>IF(D101="","",ROUND(D101*$L$4,0))</f>
      </c>
      <c r="G101" s="1">
        <f>IF(D101="","",ROUND(D101*$L$5,0))</f>
      </c>
      <c r="H101" s="1">
        <f>IF(D101="","",ROUND(D101*$L$6,0))</f>
      </c>
      <c r="I101" s="1">
        <f>IF(D101="","",D101-E101-F101-G101-H101)</f>
      </c>
    </row>
    <row r="102" spans="2:9" x14ac:dyDescent="0.25">
      <c r="E102" s="1">
        <f>IF(D102="","",ROUND(D102*$L$3,0))</f>
      </c>
      <c r="F102" s="1">
        <f>IF(D102="","",ROUND(D102*$L$4,0))</f>
      </c>
      <c r="G102" s="1">
        <f>IF(D102="","",ROUND(D102*$L$5,0))</f>
      </c>
      <c r="H102" s="1">
        <f>IF(D102="","",ROUND(D102*$L$6,0))</f>
      </c>
      <c r="I102" s="1">
        <f>IF(D102="","",D102-E102-F102-G102-H102)</f>
      </c>
    </row>
  </sheetData>
  <mergeCells count="1">
    <mergeCell ref="A1:I1"/>
  </mergeCells>
  <dataValidations count="2">
    <dataValidation type="list" allowBlank="1" sqref="B10:B102">
      <formula1>'طرف‌حساب‌ها'!$A$3:$A$302</formula1>
    </dataValidation>
    <dataValidation type="list" allowBlank="1" sqref="B3:B102">
      <formula1>'طرف‌حساب‌ها'!$A$3:$A$302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A12"/>
  </sheetPr>
  <dimension ref="A1:I202"/>
  <sheetViews>
    <sheetView workbookViewId="0" rightToLeft="1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6" customWidth="1"/>
    <col min="4" max="4" width="14" customWidth="1"/>
    <col min="5" max="5" width="17" style="1" customWidth="1"/>
    <col min="6" max="6" width="20" style="7" customWidth="1"/>
    <col min="7" max="7" width="14" customWidth="1"/>
    <col min="8" max="8" width="13" customWidth="1"/>
    <col min="9" max="9" width="16" customWidth="1"/>
  </cols>
  <sheetData>
    <row r="1" ht="34" customHeight="1" spans="1:9" x14ac:dyDescent="0.25">
      <c r="A1" s="8" t="s">
        <v>56</v>
      </c>
      <c r="B1" s="8"/>
      <c r="C1" s="8"/>
      <c r="D1" s="8"/>
      <c r="E1" s="8"/>
      <c r="F1" s="8"/>
      <c r="G1" s="8"/>
      <c r="H1" s="8"/>
      <c r="I1" s="8"/>
    </row>
    <row r="2" ht="30" customHeight="1" spans="1:9" x14ac:dyDescent="0.25">
      <c r="A2" s="3" t="s">
        <v>57</v>
      </c>
      <c r="B2" s="3" t="s">
        <v>2</v>
      </c>
      <c r="C2" s="3" t="s">
        <v>36</v>
      </c>
      <c r="D2" s="3" t="s">
        <v>44</v>
      </c>
      <c r="E2" s="4" t="s">
        <v>58</v>
      </c>
      <c r="F2" s="9" t="s">
        <v>59</v>
      </c>
      <c r="G2" s="3" t="s">
        <v>60</v>
      </c>
      <c r="H2" s="3" t="s">
        <v>61</v>
      </c>
      <c r="I2" s="3" t="s">
        <v>62</v>
      </c>
    </row>
    <row r="3" spans="2:9" x14ac:dyDescent="0.25">
      <c r="I3">
        <f>IF(OR(F3="",H3&lt;&gt;"در جریان"),"",F3-TODAY())</f>
      </c>
    </row>
    <row r="4" spans="2:9" x14ac:dyDescent="0.25">
      <c r="I4">
        <f>IF(OR(F4="",H4&lt;&gt;"در جریان"),"",F4-TODAY())</f>
      </c>
    </row>
    <row r="5" spans="2:9" x14ac:dyDescent="0.25">
      <c r="I5">
        <f>IF(OR(F5="",H5&lt;&gt;"در جریان"),"",F5-TODAY())</f>
      </c>
    </row>
    <row r="6" spans="2:9" x14ac:dyDescent="0.25">
      <c r="I6">
        <f>IF(OR(F6="",H6&lt;&gt;"در جریان"),"",F6-TODAY())</f>
      </c>
    </row>
    <row r="7" spans="2:9" x14ac:dyDescent="0.25">
      <c r="I7">
        <f>IF(OR(F7="",H7&lt;&gt;"در جریان"),"",F7-TODAY())</f>
      </c>
    </row>
    <row r="8" spans="2:9" x14ac:dyDescent="0.25">
      <c r="I8">
        <f>IF(OR(F8="",H8&lt;&gt;"در جریان"),"",F8-TODAY())</f>
      </c>
    </row>
    <row r="9" spans="2:9" x14ac:dyDescent="0.25">
      <c r="I9">
        <f>IF(OR(F9="",H9&lt;&gt;"در جریان"),"",F9-TODAY())</f>
      </c>
    </row>
    <row r="10" spans="2:9" x14ac:dyDescent="0.25">
      <c r="I10">
        <f>IF(OR(F10="",H10&lt;&gt;"در جریان"),"",F10-TODAY())</f>
      </c>
    </row>
    <row r="11" spans="2:9" x14ac:dyDescent="0.25">
      <c r="I11">
        <f>IF(OR(F11="",H11&lt;&gt;"در جریان"),"",F11-TODAY())</f>
      </c>
    </row>
    <row r="12" spans="2:9" x14ac:dyDescent="0.25">
      <c r="I12">
        <f>IF(OR(F12="",H12&lt;&gt;"در جریان"),"",F12-TODAY())</f>
      </c>
    </row>
    <row r="13" spans="2:9" x14ac:dyDescent="0.25">
      <c r="I13">
        <f>IF(OR(F13="",H13&lt;&gt;"در جریان"),"",F13-TODAY())</f>
      </c>
    </row>
    <row r="14" spans="2:9" x14ac:dyDescent="0.25">
      <c r="I14">
        <f>IF(OR(F14="",H14&lt;&gt;"در جریان"),"",F14-TODAY())</f>
      </c>
    </row>
    <row r="15" spans="2:9" x14ac:dyDescent="0.25">
      <c r="I15">
        <f>IF(OR(F15="",H15&lt;&gt;"در جریان"),"",F15-TODAY())</f>
      </c>
    </row>
    <row r="16" spans="2:9" x14ac:dyDescent="0.25">
      <c r="I16">
        <f>IF(OR(F16="",H16&lt;&gt;"در جریان"),"",F16-TODAY())</f>
      </c>
    </row>
    <row r="17" spans="2:9" x14ac:dyDescent="0.25">
      <c r="I17">
        <f>IF(OR(F17="",H17&lt;&gt;"در جریان"),"",F17-TODAY())</f>
      </c>
    </row>
    <row r="18" spans="2:9" x14ac:dyDescent="0.25">
      <c r="I18">
        <f>IF(OR(F18="",H18&lt;&gt;"در جریان"),"",F18-TODAY())</f>
      </c>
    </row>
    <row r="19" spans="2:9" x14ac:dyDescent="0.25">
      <c r="I19">
        <f>IF(OR(F19="",H19&lt;&gt;"در جریان"),"",F19-TODAY())</f>
      </c>
    </row>
    <row r="20" spans="2:9" x14ac:dyDescent="0.25">
      <c r="I20">
        <f>IF(OR(F20="",H20&lt;&gt;"در جریان"),"",F20-TODAY())</f>
      </c>
    </row>
    <row r="21" spans="2:9" x14ac:dyDescent="0.25">
      <c r="I21">
        <f>IF(OR(F21="",H21&lt;&gt;"در جریان"),"",F21-TODAY())</f>
      </c>
    </row>
    <row r="22" spans="2:9" x14ac:dyDescent="0.25">
      <c r="I22">
        <f>IF(OR(F22="",H22&lt;&gt;"در جریان"),"",F22-TODAY())</f>
      </c>
    </row>
    <row r="23" spans="2:9" x14ac:dyDescent="0.25">
      <c r="I23">
        <f>IF(OR(F23="",H23&lt;&gt;"در جریان"),"",F23-TODAY())</f>
      </c>
    </row>
    <row r="24" spans="2:9" x14ac:dyDescent="0.25">
      <c r="I24">
        <f>IF(OR(F24="",H24&lt;&gt;"در جریان"),"",F24-TODAY())</f>
      </c>
    </row>
    <row r="25" spans="2:9" x14ac:dyDescent="0.25">
      <c r="I25">
        <f>IF(OR(F25="",H25&lt;&gt;"در جریان"),"",F25-TODAY())</f>
      </c>
    </row>
    <row r="26" spans="2:9" x14ac:dyDescent="0.25">
      <c r="I26">
        <f>IF(OR(F26="",H26&lt;&gt;"در جریان"),"",F26-TODAY())</f>
      </c>
    </row>
    <row r="27" spans="2:9" x14ac:dyDescent="0.25">
      <c r="I27">
        <f>IF(OR(F27="",H27&lt;&gt;"در جریان"),"",F27-TODAY())</f>
      </c>
    </row>
    <row r="28" spans="2:9" x14ac:dyDescent="0.25">
      <c r="I28">
        <f>IF(OR(F28="",H28&lt;&gt;"در جریان"),"",F28-TODAY())</f>
      </c>
    </row>
    <row r="29" spans="2:9" x14ac:dyDescent="0.25">
      <c r="I29">
        <f>IF(OR(F29="",H29&lt;&gt;"در جریان"),"",F29-TODAY())</f>
      </c>
    </row>
    <row r="30" spans="2:9" x14ac:dyDescent="0.25">
      <c r="I30">
        <f>IF(OR(F30="",H30&lt;&gt;"در جریان"),"",F30-TODAY())</f>
      </c>
    </row>
    <row r="31" spans="2:9" x14ac:dyDescent="0.25">
      <c r="I31">
        <f>IF(OR(F31="",H31&lt;&gt;"در جریان"),"",F31-TODAY())</f>
      </c>
    </row>
    <row r="32" spans="2:9" x14ac:dyDescent="0.25">
      <c r="I32">
        <f>IF(OR(F32="",H32&lt;&gt;"در جریان"),"",F32-TODAY())</f>
      </c>
    </row>
    <row r="33" spans="2:9" x14ac:dyDescent="0.25">
      <c r="I33">
        <f>IF(OR(F33="",H33&lt;&gt;"در جریان"),"",F33-TODAY())</f>
      </c>
    </row>
    <row r="34" spans="2:9" x14ac:dyDescent="0.25">
      <c r="I34">
        <f>IF(OR(F34="",H34&lt;&gt;"در جریان"),"",F34-TODAY())</f>
      </c>
    </row>
    <row r="35" spans="2:9" x14ac:dyDescent="0.25">
      <c r="I35">
        <f>IF(OR(F35="",H35&lt;&gt;"در جریان"),"",F35-TODAY())</f>
      </c>
    </row>
    <row r="36" spans="2:9" x14ac:dyDescent="0.25">
      <c r="I36">
        <f>IF(OR(F36="",H36&lt;&gt;"در جریان"),"",F36-TODAY())</f>
      </c>
    </row>
    <row r="37" spans="2:9" x14ac:dyDescent="0.25">
      <c r="I37">
        <f>IF(OR(F37="",H37&lt;&gt;"در جریان"),"",F37-TODAY())</f>
      </c>
    </row>
    <row r="38" spans="2:9" x14ac:dyDescent="0.25">
      <c r="I38">
        <f>IF(OR(F38="",H38&lt;&gt;"در جریان"),"",F38-TODAY())</f>
      </c>
    </row>
    <row r="39" spans="2:9" x14ac:dyDescent="0.25">
      <c r="I39">
        <f>IF(OR(F39="",H39&lt;&gt;"در جریان"),"",F39-TODAY())</f>
      </c>
    </row>
    <row r="40" spans="2:9" x14ac:dyDescent="0.25">
      <c r="I40">
        <f>IF(OR(F40="",H40&lt;&gt;"در جریان"),"",F40-TODAY())</f>
      </c>
    </row>
    <row r="41" spans="2:9" x14ac:dyDescent="0.25">
      <c r="I41">
        <f>IF(OR(F41="",H41&lt;&gt;"در جریان"),"",F41-TODAY())</f>
      </c>
    </row>
    <row r="42" spans="2:9" x14ac:dyDescent="0.25">
      <c r="I42">
        <f>IF(OR(F42="",H42&lt;&gt;"در جریان"),"",F42-TODAY())</f>
      </c>
    </row>
    <row r="43" spans="2:9" x14ac:dyDescent="0.25">
      <c r="I43">
        <f>IF(OR(F43="",H43&lt;&gt;"در جریان"),"",F43-TODAY())</f>
      </c>
    </row>
    <row r="44" spans="2:9" x14ac:dyDescent="0.25">
      <c r="I44">
        <f>IF(OR(F44="",H44&lt;&gt;"در جریان"),"",F44-TODAY())</f>
      </c>
    </row>
    <row r="45" spans="2:9" x14ac:dyDescent="0.25">
      <c r="I45">
        <f>IF(OR(F45="",H45&lt;&gt;"در جریان"),"",F45-TODAY())</f>
      </c>
    </row>
    <row r="46" spans="2:9" x14ac:dyDescent="0.25">
      <c r="I46">
        <f>IF(OR(F46="",H46&lt;&gt;"در جریان"),"",F46-TODAY())</f>
      </c>
    </row>
    <row r="47" spans="2:9" x14ac:dyDescent="0.25">
      <c r="I47">
        <f>IF(OR(F47="",H47&lt;&gt;"در جریان"),"",F47-TODAY())</f>
      </c>
    </row>
    <row r="48" spans="2:9" x14ac:dyDescent="0.25">
      <c r="I48">
        <f>IF(OR(F48="",H48&lt;&gt;"در جریان"),"",F48-TODAY())</f>
      </c>
    </row>
    <row r="49" spans="2:9" x14ac:dyDescent="0.25">
      <c r="I49">
        <f>IF(OR(F49="",H49&lt;&gt;"در جریان"),"",F49-TODAY())</f>
      </c>
    </row>
    <row r="50" spans="2:9" x14ac:dyDescent="0.25">
      <c r="I50">
        <f>IF(OR(F50="",H50&lt;&gt;"در جریان"),"",F50-TODAY())</f>
      </c>
    </row>
    <row r="51" spans="2:9" x14ac:dyDescent="0.25">
      <c r="I51">
        <f>IF(OR(F51="",H51&lt;&gt;"در جریان"),"",F51-TODAY())</f>
      </c>
    </row>
    <row r="52" spans="2:9" x14ac:dyDescent="0.25">
      <c r="I52">
        <f>IF(OR(F52="",H52&lt;&gt;"در جریان"),"",F52-TODAY())</f>
      </c>
    </row>
    <row r="53" spans="2:9" x14ac:dyDescent="0.25">
      <c r="I53">
        <f>IF(OR(F53="",H53&lt;&gt;"در جریان"),"",F53-TODAY())</f>
      </c>
    </row>
    <row r="54" spans="2:9" x14ac:dyDescent="0.25">
      <c r="I54">
        <f>IF(OR(F54="",H54&lt;&gt;"در جریان"),"",F54-TODAY())</f>
      </c>
    </row>
    <row r="55" spans="2:9" x14ac:dyDescent="0.25">
      <c r="I55">
        <f>IF(OR(F55="",H55&lt;&gt;"در جریان"),"",F55-TODAY())</f>
      </c>
    </row>
    <row r="56" spans="2:9" x14ac:dyDescent="0.25">
      <c r="I56">
        <f>IF(OR(F56="",H56&lt;&gt;"در جریان"),"",F56-TODAY())</f>
      </c>
    </row>
    <row r="57" spans="2:9" x14ac:dyDescent="0.25">
      <c r="I57">
        <f>IF(OR(F57="",H57&lt;&gt;"در جریان"),"",F57-TODAY())</f>
      </c>
    </row>
    <row r="58" spans="2:9" x14ac:dyDescent="0.25">
      <c r="I58">
        <f>IF(OR(F58="",H58&lt;&gt;"در جریان"),"",F58-TODAY())</f>
      </c>
    </row>
    <row r="59" spans="2:9" x14ac:dyDescent="0.25">
      <c r="I59">
        <f>IF(OR(F59="",H59&lt;&gt;"در جریان"),"",F59-TODAY())</f>
      </c>
    </row>
    <row r="60" spans="2:9" x14ac:dyDescent="0.25">
      <c r="I60">
        <f>IF(OR(F60="",H60&lt;&gt;"در جریان"),"",F60-TODAY())</f>
      </c>
    </row>
    <row r="61" spans="2:9" x14ac:dyDescent="0.25">
      <c r="I61">
        <f>IF(OR(F61="",H61&lt;&gt;"در جریان"),"",F61-TODAY())</f>
      </c>
    </row>
    <row r="62" spans="2:9" x14ac:dyDescent="0.25">
      <c r="I62">
        <f>IF(OR(F62="",H62&lt;&gt;"در جریان"),"",F62-TODAY())</f>
      </c>
    </row>
    <row r="63" spans="2:9" x14ac:dyDescent="0.25">
      <c r="I63">
        <f>IF(OR(F63="",H63&lt;&gt;"در جریان"),"",F63-TODAY())</f>
      </c>
    </row>
    <row r="64" spans="2:9" x14ac:dyDescent="0.25">
      <c r="I64">
        <f>IF(OR(F64="",H64&lt;&gt;"در جریان"),"",F64-TODAY())</f>
      </c>
    </row>
    <row r="65" spans="2:9" x14ac:dyDescent="0.25">
      <c r="I65">
        <f>IF(OR(F65="",H65&lt;&gt;"در جریان"),"",F65-TODAY())</f>
      </c>
    </row>
    <row r="66" spans="2:9" x14ac:dyDescent="0.25">
      <c r="I66">
        <f>IF(OR(F66="",H66&lt;&gt;"در جریان"),"",F66-TODAY())</f>
      </c>
    </row>
    <row r="67" spans="2:9" x14ac:dyDescent="0.25">
      <c r="I67">
        <f>IF(OR(F67="",H67&lt;&gt;"در جریان"),"",F67-TODAY())</f>
      </c>
    </row>
    <row r="68" spans="2:9" x14ac:dyDescent="0.25">
      <c r="I68">
        <f>IF(OR(F68="",H68&lt;&gt;"در جریان"),"",F68-TODAY())</f>
      </c>
    </row>
    <row r="69" spans="2:9" x14ac:dyDescent="0.25">
      <c r="I69">
        <f>IF(OR(F69="",H69&lt;&gt;"در جریان"),"",F69-TODAY())</f>
      </c>
    </row>
    <row r="70" spans="2:9" x14ac:dyDescent="0.25">
      <c r="I70">
        <f>IF(OR(F70="",H70&lt;&gt;"در جریان"),"",F70-TODAY())</f>
      </c>
    </row>
    <row r="71" spans="2:9" x14ac:dyDescent="0.25">
      <c r="I71">
        <f>IF(OR(F71="",H71&lt;&gt;"در جریان"),"",F71-TODAY())</f>
      </c>
    </row>
    <row r="72" spans="2:9" x14ac:dyDescent="0.25">
      <c r="I72">
        <f>IF(OR(F72="",H72&lt;&gt;"در جریان"),"",F72-TODAY())</f>
      </c>
    </row>
    <row r="73" spans="2:9" x14ac:dyDescent="0.25">
      <c r="I73">
        <f>IF(OR(F73="",H73&lt;&gt;"در جریان"),"",F73-TODAY())</f>
      </c>
    </row>
    <row r="74" spans="2:9" x14ac:dyDescent="0.25">
      <c r="I74">
        <f>IF(OR(F74="",H74&lt;&gt;"در جریان"),"",F74-TODAY())</f>
      </c>
    </row>
    <row r="75" spans="2:9" x14ac:dyDescent="0.25">
      <c r="I75">
        <f>IF(OR(F75="",H75&lt;&gt;"در جریان"),"",F75-TODAY())</f>
      </c>
    </row>
    <row r="76" spans="2:9" x14ac:dyDescent="0.25">
      <c r="I76">
        <f>IF(OR(F76="",H76&lt;&gt;"در جریان"),"",F76-TODAY())</f>
      </c>
    </row>
    <row r="77" spans="2:9" x14ac:dyDescent="0.25">
      <c r="I77">
        <f>IF(OR(F77="",H77&lt;&gt;"در جریان"),"",F77-TODAY())</f>
      </c>
    </row>
    <row r="78" spans="2:9" x14ac:dyDescent="0.25">
      <c r="I78">
        <f>IF(OR(F78="",H78&lt;&gt;"در جریان"),"",F78-TODAY())</f>
      </c>
    </row>
    <row r="79" spans="2:9" x14ac:dyDescent="0.25">
      <c r="I79">
        <f>IF(OR(F79="",H79&lt;&gt;"در جریان"),"",F79-TODAY())</f>
      </c>
    </row>
    <row r="80" spans="2:9" x14ac:dyDescent="0.25">
      <c r="I80">
        <f>IF(OR(F80="",H80&lt;&gt;"در جریان"),"",F80-TODAY())</f>
      </c>
    </row>
    <row r="81" spans="2:9" x14ac:dyDescent="0.25">
      <c r="I81">
        <f>IF(OR(F81="",H81&lt;&gt;"در جریان"),"",F81-TODAY())</f>
      </c>
    </row>
    <row r="82" spans="2:9" x14ac:dyDescent="0.25">
      <c r="I82">
        <f>IF(OR(F82="",H82&lt;&gt;"در جریان"),"",F82-TODAY())</f>
      </c>
    </row>
    <row r="83" spans="2:9" x14ac:dyDescent="0.25">
      <c r="I83">
        <f>IF(OR(F83="",H83&lt;&gt;"در جریان"),"",F83-TODAY())</f>
      </c>
    </row>
    <row r="84" spans="2:9" x14ac:dyDescent="0.25">
      <c r="I84">
        <f>IF(OR(F84="",H84&lt;&gt;"در جریان"),"",F84-TODAY())</f>
      </c>
    </row>
    <row r="85" spans="2:9" x14ac:dyDescent="0.25">
      <c r="I85">
        <f>IF(OR(F85="",H85&lt;&gt;"در جریان"),"",F85-TODAY())</f>
      </c>
    </row>
    <row r="86" spans="2:9" x14ac:dyDescent="0.25">
      <c r="I86">
        <f>IF(OR(F86="",H86&lt;&gt;"در جریان"),"",F86-TODAY())</f>
      </c>
    </row>
    <row r="87" spans="2:9" x14ac:dyDescent="0.25">
      <c r="I87">
        <f>IF(OR(F87="",H87&lt;&gt;"در جریان"),"",F87-TODAY())</f>
      </c>
    </row>
    <row r="88" spans="2:9" x14ac:dyDescent="0.25">
      <c r="I88">
        <f>IF(OR(F88="",H88&lt;&gt;"در جریان"),"",F88-TODAY())</f>
      </c>
    </row>
    <row r="89" spans="2:9" x14ac:dyDescent="0.25">
      <c r="I89">
        <f>IF(OR(F89="",H89&lt;&gt;"در جریان"),"",F89-TODAY())</f>
      </c>
    </row>
    <row r="90" spans="2:9" x14ac:dyDescent="0.25">
      <c r="I90">
        <f>IF(OR(F90="",H90&lt;&gt;"در جریان"),"",F90-TODAY())</f>
      </c>
    </row>
    <row r="91" spans="2:9" x14ac:dyDescent="0.25">
      <c r="I91">
        <f>IF(OR(F91="",H91&lt;&gt;"در جریان"),"",F91-TODAY())</f>
      </c>
    </row>
    <row r="92" spans="2:9" x14ac:dyDescent="0.25">
      <c r="I92">
        <f>IF(OR(F92="",H92&lt;&gt;"در جریان"),"",F92-TODAY())</f>
      </c>
    </row>
    <row r="93" spans="2:9" x14ac:dyDescent="0.25">
      <c r="I93">
        <f>IF(OR(F93="",H93&lt;&gt;"در جریان"),"",F93-TODAY())</f>
      </c>
    </row>
    <row r="94" spans="2:9" x14ac:dyDescent="0.25">
      <c r="I94">
        <f>IF(OR(F94="",H94&lt;&gt;"در جریان"),"",F94-TODAY())</f>
      </c>
    </row>
    <row r="95" spans="2:9" x14ac:dyDescent="0.25">
      <c r="I95">
        <f>IF(OR(F95="",H95&lt;&gt;"در جریان"),"",F95-TODAY())</f>
      </c>
    </row>
    <row r="96" spans="2:9" x14ac:dyDescent="0.25">
      <c r="I96">
        <f>IF(OR(F96="",H96&lt;&gt;"در جریان"),"",F96-TODAY())</f>
      </c>
    </row>
    <row r="97" spans="2:9" x14ac:dyDescent="0.25">
      <c r="I97">
        <f>IF(OR(F97="",H97&lt;&gt;"در جریان"),"",F97-TODAY())</f>
      </c>
    </row>
    <row r="98" spans="2:9" x14ac:dyDescent="0.25">
      <c r="I98">
        <f>IF(OR(F98="",H98&lt;&gt;"در جریان"),"",F98-TODAY())</f>
      </c>
    </row>
    <row r="99" spans="2:9" x14ac:dyDescent="0.25">
      <c r="I99">
        <f>IF(OR(F99="",H99&lt;&gt;"در جریان"),"",F99-TODAY())</f>
      </c>
    </row>
    <row r="100" spans="2:9" x14ac:dyDescent="0.25">
      <c r="I100">
        <f>IF(OR(F100="",H100&lt;&gt;"در جریان"),"",F100-TODAY())</f>
      </c>
    </row>
    <row r="101" spans="2:9" x14ac:dyDescent="0.25">
      <c r="I101">
        <f>IF(OR(F101="",H101&lt;&gt;"در جریان"),"",F101-TODAY())</f>
      </c>
    </row>
    <row r="102" spans="2:9" x14ac:dyDescent="0.25">
      <c r="I102">
        <f>IF(OR(F102="",H102&lt;&gt;"در جریان"),"",F102-TODAY())</f>
      </c>
    </row>
    <row r="103" spans="2:9" x14ac:dyDescent="0.25">
      <c r="I103">
        <f>IF(OR(F103="",H103&lt;&gt;"در جریان"),"",F103-TODAY())</f>
      </c>
    </row>
    <row r="104" spans="2:9" x14ac:dyDescent="0.25">
      <c r="I104">
        <f>IF(OR(F104="",H104&lt;&gt;"در جریان"),"",F104-TODAY())</f>
      </c>
    </row>
    <row r="105" spans="2:9" x14ac:dyDescent="0.25">
      <c r="I105">
        <f>IF(OR(F105="",H105&lt;&gt;"در جریان"),"",F105-TODAY())</f>
      </c>
    </row>
    <row r="106" spans="2:9" x14ac:dyDescent="0.25">
      <c r="I106">
        <f>IF(OR(F106="",H106&lt;&gt;"در جریان"),"",F106-TODAY())</f>
      </c>
    </row>
    <row r="107" spans="2:9" x14ac:dyDescent="0.25">
      <c r="I107">
        <f>IF(OR(F107="",H107&lt;&gt;"در جریان"),"",F107-TODAY())</f>
      </c>
    </row>
    <row r="108" spans="2:9" x14ac:dyDescent="0.25">
      <c r="I108">
        <f>IF(OR(F108="",H108&lt;&gt;"در جریان"),"",F108-TODAY())</f>
      </c>
    </row>
    <row r="109" spans="2:9" x14ac:dyDescent="0.25">
      <c r="I109">
        <f>IF(OR(F109="",H109&lt;&gt;"در جریان"),"",F109-TODAY())</f>
      </c>
    </row>
    <row r="110" spans="2:9" x14ac:dyDescent="0.25">
      <c r="I110">
        <f>IF(OR(F110="",H110&lt;&gt;"در جریان"),"",F110-TODAY())</f>
      </c>
    </row>
    <row r="111" spans="2:9" x14ac:dyDescent="0.25">
      <c r="I111">
        <f>IF(OR(F111="",H111&lt;&gt;"در جریان"),"",F111-TODAY())</f>
      </c>
    </row>
    <row r="112" spans="2:9" x14ac:dyDescent="0.25">
      <c r="I112">
        <f>IF(OR(F112="",H112&lt;&gt;"در جریان"),"",F112-TODAY())</f>
      </c>
    </row>
    <row r="113" spans="2:9" x14ac:dyDescent="0.25">
      <c r="I113">
        <f>IF(OR(F113="",H113&lt;&gt;"در جریان"),"",F113-TODAY())</f>
      </c>
    </row>
    <row r="114" spans="2:9" x14ac:dyDescent="0.25">
      <c r="I114">
        <f>IF(OR(F114="",H114&lt;&gt;"در جریان"),"",F114-TODAY())</f>
      </c>
    </row>
    <row r="115" spans="2:9" x14ac:dyDescent="0.25">
      <c r="I115">
        <f>IF(OR(F115="",H115&lt;&gt;"در جریان"),"",F115-TODAY())</f>
      </c>
    </row>
    <row r="116" spans="2:9" x14ac:dyDescent="0.25">
      <c r="I116">
        <f>IF(OR(F116="",H116&lt;&gt;"در جریان"),"",F116-TODAY())</f>
      </c>
    </row>
    <row r="117" spans="2:9" x14ac:dyDescent="0.25">
      <c r="I117">
        <f>IF(OR(F117="",H117&lt;&gt;"در جریان"),"",F117-TODAY())</f>
      </c>
    </row>
    <row r="118" spans="2:9" x14ac:dyDescent="0.25">
      <c r="I118">
        <f>IF(OR(F118="",H118&lt;&gt;"در جریان"),"",F118-TODAY())</f>
      </c>
    </row>
    <row r="119" spans="2:9" x14ac:dyDescent="0.25">
      <c r="I119">
        <f>IF(OR(F119="",H119&lt;&gt;"در جریان"),"",F119-TODAY())</f>
      </c>
    </row>
    <row r="120" spans="2:9" x14ac:dyDescent="0.25">
      <c r="I120">
        <f>IF(OR(F120="",H120&lt;&gt;"در جریان"),"",F120-TODAY())</f>
      </c>
    </row>
    <row r="121" spans="2:9" x14ac:dyDescent="0.25">
      <c r="I121">
        <f>IF(OR(F121="",H121&lt;&gt;"در جریان"),"",F121-TODAY())</f>
      </c>
    </row>
    <row r="122" spans="2:9" x14ac:dyDescent="0.25">
      <c r="I122">
        <f>IF(OR(F122="",H122&lt;&gt;"در جریان"),"",F122-TODAY())</f>
      </c>
    </row>
    <row r="123" spans="2:9" x14ac:dyDescent="0.25">
      <c r="I123">
        <f>IF(OR(F123="",H123&lt;&gt;"در جریان"),"",F123-TODAY())</f>
      </c>
    </row>
    <row r="124" spans="2:9" x14ac:dyDescent="0.25">
      <c r="I124">
        <f>IF(OR(F124="",H124&lt;&gt;"در جریان"),"",F124-TODAY())</f>
      </c>
    </row>
    <row r="125" spans="2:9" x14ac:dyDescent="0.25">
      <c r="I125">
        <f>IF(OR(F125="",H125&lt;&gt;"در جریان"),"",F125-TODAY())</f>
      </c>
    </row>
    <row r="126" spans="2:9" x14ac:dyDescent="0.25">
      <c r="I126">
        <f>IF(OR(F126="",H126&lt;&gt;"در جریان"),"",F126-TODAY())</f>
      </c>
    </row>
    <row r="127" spans="2:9" x14ac:dyDescent="0.25">
      <c r="I127">
        <f>IF(OR(F127="",H127&lt;&gt;"در جریان"),"",F127-TODAY())</f>
      </c>
    </row>
    <row r="128" spans="2:9" x14ac:dyDescent="0.25">
      <c r="I128">
        <f>IF(OR(F128="",H128&lt;&gt;"در جریان"),"",F128-TODAY())</f>
      </c>
    </row>
    <row r="129" spans="2:9" x14ac:dyDescent="0.25">
      <c r="I129">
        <f>IF(OR(F129="",H129&lt;&gt;"در جریان"),"",F129-TODAY())</f>
      </c>
    </row>
    <row r="130" spans="2:9" x14ac:dyDescent="0.25">
      <c r="I130">
        <f>IF(OR(F130="",H130&lt;&gt;"در جریان"),"",F130-TODAY())</f>
      </c>
    </row>
    <row r="131" spans="2:9" x14ac:dyDescent="0.25">
      <c r="I131">
        <f>IF(OR(F131="",H131&lt;&gt;"در جریان"),"",F131-TODAY())</f>
      </c>
    </row>
    <row r="132" spans="2:9" x14ac:dyDescent="0.25">
      <c r="I132">
        <f>IF(OR(F132="",H132&lt;&gt;"در جریان"),"",F132-TODAY())</f>
      </c>
    </row>
    <row r="133" spans="2:9" x14ac:dyDescent="0.25">
      <c r="I133">
        <f>IF(OR(F133="",H133&lt;&gt;"در جریان"),"",F133-TODAY())</f>
      </c>
    </row>
    <row r="134" spans="2:9" x14ac:dyDescent="0.25">
      <c r="I134">
        <f>IF(OR(F134="",H134&lt;&gt;"در جریان"),"",F134-TODAY())</f>
      </c>
    </row>
    <row r="135" spans="2:9" x14ac:dyDescent="0.25">
      <c r="I135">
        <f>IF(OR(F135="",H135&lt;&gt;"در جریان"),"",F135-TODAY())</f>
      </c>
    </row>
    <row r="136" spans="2:9" x14ac:dyDescent="0.25">
      <c r="I136">
        <f>IF(OR(F136="",H136&lt;&gt;"در جریان"),"",F136-TODAY())</f>
      </c>
    </row>
    <row r="137" spans="2:9" x14ac:dyDescent="0.25">
      <c r="I137">
        <f>IF(OR(F137="",H137&lt;&gt;"در جریان"),"",F137-TODAY())</f>
      </c>
    </row>
    <row r="138" spans="2:9" x14ac:dyDescent="0.25">
      <c r="I138">
        <f>IF(OR(F138="",H138&lt;&gt;"در جریان"),"",F138-TODAY())</f>
      </c>
    </row>
    <row r="139" spans="2:9" x14ac:dyDescent="0.25">
      <c r="I139">
        <f>IF(OR(F139="",H139&lt;&gt;"در جریان"),"",F139-TODAY())</f>
      </c>
    </row>
    <row r="140" spans="2:9" x14ac:dyDescent="0.25">
      <c r="I140">
        <f>IF(OR(F140="",H140&lt;&gt;"در جریان"),"",F140-TODAY())</f>
      </c>
    </row>
    <row r="141" spans="2:9" x14ac:dyDescent="0.25">
      <c r="I141">
        <f>IF(OR(F141="",H141&lt;&gt;"در جریان"),"",F141-TODAY())</f>
      </c>
    </row>
    <row r="142" spans="2:9" x14ac:dyDescent="0.25">
      <c r="I142">
        <f>IF(OR(F142="",H142&lt;&gt;"در جریان"),"",F142-TODAY())</f>
      </c>
    </row>
    <row r="143" spans="2:9" x14ac:dyDescent="0.25">
      <c r="I143">
        <f>IF(OR(F143="",H143&lt;&gt;"در جریان"),"",F143-TODAY())</f>
      </c>
    </row>
    <row r="144" spans="2:9" x14ac:dyDescent="0.25">
      <c r="I144">
        <f>IF(OR(F144="",H144&lt;&gt;"در جریان"),"",F144-TODAY())</f>
      </c>
    </row>
    <row r="145" spans="2:9" x14ac:dyDescent="0.25">
      <c r="I145">
        <f>IF(OR(F145="",H145&lt;&gt;"در جریان"),"",F145-TODAY())</f>
      </c>
    </row>
    <row r="146" spans="2:9" x14ac:dyDescent="0.25">
      <c r="I146">
        <f>IF(OR(F146="",H146&lt;&gt;"در جریان"),"",F146-TODAY())</f>
      </c>
    </row>
    <row r="147" spans="2:9" x14ac:dyDescent="0.25">
      <c r="I147">
        <f>IF(OR(F147="",H147&lt;&gt;"در جریان"),"",F147-TODAY())</f>
      </c>
    </row>
    <row r="148" spans="2:9" x14ac:dyDescent="0.25">
      <c r="I148">
        <f>IF(OR(F148="",H148&lt;&gt;"در جریان"),"",F148-TODAY())</f>
      </c>
    </row>
    <row r="149" spans="2:9" x14ac:dyDescent="0.25">
      <c r="I149">
        <f>IF(OR(F149="",H149&lt;&gt;"در جریان"),"",F149-TODAY())</f>
      </c>
    </row>
    <row r="150" spans="2:9" x14ac:dyDescent="0.25">
      <c r="I150">
        <f>IF(OR(F150="",H150&lt;&gt;"در جریان"),"",F150-TODAY())</f>
      </c>
    </row>
    <row r="151" spans="2:9" x14ac:dyDescent="0.25">
      <c r="I151">
        <f>IF(OR(F151="",H151&lt;&gt;"در جریان"),"",F151-TODAY())</f>
      </c>
    </row>
    <row r="152" spans="2:9" x14ac:dyDescent="0.25">
      <c r="I152">
        <f>IF(OR(F152="",H152&lt;&gt;"در جریان"),"",F152-TODAY())</f>
      </c>
    </row>
    <row r="153" spans="2:9" x14ac:dyDescent="0.25">
      <c r="I153">
        <f>IF(OR(F153="",H153&lt;&gt;"در جریان"),"",F153-TODAY())</f>
      </c>
    </row>
    <row r="154" spans="2:9" x14ac:dyDescent="0.25">
      <c r="I154">
        <f>IF(OR(F154="",H154&lt;&gt;"در جریان"),"",F154-TODAY())</f>
      </c>
    </row>
    <row r="155" spans="2:9" x14ac:dyDescent="0.25">
      <c r="I155">
        <f>IF(OR(F155="",H155&lt;&gt;"در جریان"),"",F155-TODAY())</f>
      </c>
    </row>
    <row r="156" spans="2:9" x14ac:dyDescent="0.25">
      <c r="I156">
        <f>IF(OR(F156="",H156&lt;&gt;"در جریان"),"",F156-TODAY())</f>
      </c>
    </row>
    <row r="157" spans="2:9" x14ac:dyDescent="0.25">
      <c r="I157">
        <f>IF(OR(F157="",H157&lt;&gt;"در جریان"),"",F157-TODAY())</f>
      </c>
    </row>
    <row r="158" spans="2:9" x14ac:dyDescent="0.25">
      <c r="I158">
        <f>IF(OR(F158="",H158&lt;&gt;"در جریان"),"",F158-TODAY())</f>
      </c>
    </row>
    <row r="159" spans="2:9" x14ac:dyDescent="0.25">
      <c r="I159">
        <f>IF(OR(F159="",H159&lt;&gt;"در جریان"),"",F159-TODAY())</f>
      </c>
    </row>
    <row r="160" spans="2:9" x14ac:dyDescent="0.25">
      <c r="I160">
        <f>IF(OR(F160="",H160&lt;&gt;"در جریان"),"",F160-TODAY())</f>
      </c>
    </row>
    <row r="161" spans="2:9" x14ac:dyDescent="0.25">
      <c r="I161">
        <f>IF(OR(F161="",H161&lt;&gt;"در جریان"),"",F161-TODAY())</f>
      </c>
    </row>
    <row r="162" spans="2:9" x14ac:dyDescent="0.25">
      <c r="I162">
        <f>IF(OR(F162="",H162&lt;&gt;"در جریان"),"",F162-TODAY())</f>
      </c>
    </row>
    <row r="163" spans="2:9" x14ac:dyDescent="0.25">
      <c r="I163">
        <f>IF(OR(F163="",H163&lt;&gt;"در جریان"),"",F163-TODAY())</f>
      </c>
    </row>
    <row r="164" spans="2:9" x14ac:dyDescent="0.25">
      <c r="I164">
        <f>IF(OR(F164="",H164&lt;&gt;"در جریان"),"",F164-TODAY())</f>
      </c>
    </row>
    <row r="165" spans="2:9" x14ac:dyDescent="0.25">
      <c r="I165">
        <f>IF(OR(F165="",H165&lt;&gt;"در جریان"),"",F165-TODAY())</f>
      </c>
    </row>
    <row r="166" spans="2:9" x14ac:dyDescent="0.25">
      <c r="I166">
        <f>IF(OR(F166="",H166&lt;&gt;"در جریان"),"",F166-TODAY())</f>
      </c>
    </row>
    <row r="167" spans="2:9" x14ac:dyDescent="0.25">
      <c r="I167">
        <f>IF(OR(F167="",H167&lt;&gt;"در جریان"),"",F167-TODAY())</f>
      </c>
    </row>
    <row r="168" spans="2:9" x14ac:dyDescent="0.25">
      <c r="I168">
        <f>IF(OR(F168="",H168&lt;&gt;"در جریان"),"",F168-TODAY())</f>
      </c>
    </row>
    <row r="169" spans="2:9" x14ac:dyDescent="0.25">
      <c r="I169">
        <f>IF(OR(F169="",H169&lt;&gt;"در جریان"),"",F169-TODAY())</f>
      </c>
    </row>
    <row r="170" spans="2:9" x14ac:dyDescent="0.25">
      <c r="I170">
        <f>IF(OR(F170="",H170&lt;&gt;"در جریان"),"",F170-TODAY())</f>
      </c>
    </row>
    <row r="171" spans="2:9" x14ac:dyDescent="0.25">
      <c r="I171">
        <f>IF(OR(F171="",H171&lt;&gt;"در جریان"),"",F171-TODAY())</f>
      </c>
    </row>
    <row r="172" spans="2:9" x14ac:dyDescent="0.25">
      <c r="I172">
        <f>IF(OR(F172="",H172&lt;&gt;"در جریان"),"",F172-TODAY())</f>
      </c>
    </row>
    <row r="173" spans="2:9" x14ac:dyDescent="0.25">
      <c r="I173">
        <f>IF(OR(F173="",H173&lt;&gt;"در جریان"),"",F173-TODAY())</f>
      </c>
    </row>
    <row r="174" spans="2:9" x14ac:dyDescent="0.25">
      <c r="I174">
        <f>IF(OR(F174="",H174&lt;&gt;"در جریان"),"",F174-TODAY())</f>
      </c>
    </row>
    <row r="175" spans="2:9" x14ac:dyDescent="0.25">
      <c r="I175">
        <f>IF(OR(F175="",H175&lt;&gt;"در جریان"),"",F175-TODAY())</f>
      </c>
    </row>
    <row r="176" spans="2:9" x14ac:dyDescent="0.25">
      <c r="I176">
        <f>IF(OR(F176="",H176&lt;&gt;"در جریان"),"",F176-TODAY())</f>
      </c>
    </row>
    <row r="177" spans="2:9" x14ac:dyDescent="0.25">
      <c r="I177">
        <f>IF(OR(F177="",H177&lt;&gt;"در جریان"),"",F177-TODAY())</f>
      </c>
    </row>
    <row r="178" spans="2:9" x14ac:dyDescent="0.25">
      <c r="I178">
        <f>IF(OR(F178="",H178&lt;&gt;"در جریان"),"",F178-TODAY())</f>
      </c>
    </row>
    <row r="179" spans="2:9" x14ac:dyDescent="0.25">
      <c r="I179">
        <f>IF(OR(F179="",H179&lt;&gt;"در جریان"),"",F179-TODAY())</f>
      </c>
    </row>
    <row r="180" spans="2:9" x14ac:dyDescent="0.25">
      <c r="I180">
        <f>IF(OR(F180="",H180&lt;&gt;"در جریان"),"",F180-TODAY())</f>
      </c>
    </row>
    <row r="181" spans="2:9" x14ac:dyDescent="0.25">
      <c r="I181">
        <f>IF(OR(F181="",H181&lt;&gt;"در جریان"),"",F181-TODAY())</f>
      </c>
    </row>
    <row r="182" spans="2:9" x14ac:dyDescent="0.25">
      <c r="I182">
        <f>IF(OR(F182="",H182&lt;&gt;"در جریان"),"",F182-TODAY())</f>
      </c>
    </row>
    <row r="183" spans="2:9" x14ac:dyDescent="0.25">
      <c r="I183">
        <f>IF(OR(F183="",H183&lt;&gt;"در جریان"),"",F183-TODAY())</f>
      </c>
    </row>
    <row r="184" spans="2:9" x14ac:dyDescent="0.25">
      <c r="I184">
        <f>IF(OR(F184="",H184&lt;&gt;"در جریان"),"",F184-TODAY())</f>
      </c>
    </row>
    <row r="185" spans="2:9" x14ac:dyDescent="0.25">
      <c r="I185">
        <f>IF(OR(F185="",H185&lt;&gt;"در جریان"),"",F185-TODAY())</f>
      </c>
    </row>
    <row r="186" spans="2:9" x14ac:dyDescent="0.25">
      <c r="I186">
        <f>IF(OR(F186="",H186&lt;&gt;"در جریان"),"",F186-TODAY())</f>
      </c>
    </row>
    <row r="187" spans="2:9" x14ac:dyDescent="0.25">
      <c r="I187">
        <f>IF(OR(F187="",H187&lt;&gt;"در جریان"),"",F187-TODAY())</f>
      </c>
    </row>
    <row r="188" spans="2:9" x14ac:dyDescent="0.25">
      <c r="I188">
        <f>IF(OR(F188="",H188&lt;&gt;"در جریان"),"",F188-TODAY())</f>
      </c>
    </row>
    <row r="189" spans="2:9" x14ac:dyDescent="0.25">
      <c r="I189">
        <f>IF(OR(F189="",H189&lt;&gt;"در جریان"),"",F189-TODAY())</f>
      </c>
    </row>
    <row r="190" spans="2:9" x14ac:dyDescent="0.25">
      <c r="I190">
        <f>IF(OR(F190="",H190&lt;&gt;"در جریان"),"",F190-TODAY())</f>
      </c>
    </row>
    <row r="191" spans="2:9" x14ac:dyDescent="0.25">
      <c r="I191">
        <f>IF(OR(F191="",H191&lt;&gt;"در جریان"),"",F191-TODAY())</f>
      </c>
    </row>
    <row r="192" spans="2:9" x14ac:dyDescent="0.25">
      <c r="I192">
        <f>IF(OR(F192="",H192&lt;&gt;"در جریان"),"",F192-TODAY())</f>
      </c>
    </row>
    <row r="193" spans="2:9" x14ac:dyDescent="0.25">
      <c r="I193">
        <f>IF(OR(F193="",H193&lt;&gt;"در جریان"),"",F193-TODAY())</f>
      </c>
    </row>
    <row r="194" spans="2:9" x14ac:dyDescent="0.25">
      <c r="I194">
        <f>IF(OR(F194="",H194&lt;&gt;"در جریان"),"",F194-TODAY())</f>
      </c>
    </row>
    <row r="195" spans="2:9" x14ac:dyDescent="0.25">
      <c r="I195">
        <f>IF(OR(F195="",H195&lt;&gt;"در جریان"),"",F195-TODAY())</f>
      </c>
    </row>
    <row r="196" spans="2:9" x14ac:dyDescent="0.25">
      <c r="I196">
        <f>IF(OR(F196="",H196&lt;&gt;"در جریان"),"",F196-TODAY())</f>
      </c>
    </row>
    <row r="197" spans="2:9" x14ac:dyDescent="0.25">
      <c r="I197">
        <f>IF(OR(F197="",H197&lt;&gt;"در جریان"),"",F197-TODAY())</f>
      </c>
    </row>
    <row r="198" spans="2:9" x14ac:dyDescent="0.25">
      <c r="I198">
        <f>IF(OR(F198="",H198&lt;&gt;"در جریان"),"",F198-TODAY())</f>
      </c>
    </row>
    <row r="199" spans="2:9" x14ac:dyDescent="0.25">
      <c r="I199">
        <f>IF(OR(F199="",H199&lt;&gt;"در جریان"),"",F199-TODAY())</f>
      </c>
    </row>
    <row r="200" spans="2:9" x14ac:dyDescent="0.25">
      <c r="I200">
        <f>IF(OR(F200="",H200&lt;&gt;"در جریان"),"",F200-TODAY())</f>
      </c>
    </row>
    <row r="201" spans="2:9" x14ac:dyDescent="0.25">
      <c r="I201">
        <f>IF(OR(F201="",H201&lt;&gt;"در جریان"),"",F201-TODAY())</f>
      </c>
    </row>
    <row r="202" spans="2:9" x14ac:dyDescent="0.25">
      <c r="I202">
        <f>IF(OR(F202="",H202&lt;&gt;"در جریان"),"",F202-TODAY())</f>
      </c>
    </row>
  </sheetData>
  <mergeCells count="1">
    <mergeCell ref="A1:I1"/>
  </mergeCells>
  <dataValidations count="6">
    <dataValidation type="list" allowBlank="1" sqref="B10:B202">
      <formula1>لیست‌ها!$C$1:$C$2</formula1>
    </dataValidation>
    <dataValidation type="list" allowBlank="1" sqref="B3:B202">
      <formula1>لیست‌ها!$C$1:$C$2</formula1>
    </dataValidation>
    <dataValidation type="list" allowBlank="1" sqref="C10:C202">
      <formula1>'طرف‌حساب‌ها'!$A$3:$A$302</formula1>
    </dataValidation>
    <dataValidation type="list" allowBlank="1" sqref="C3:C202">
      <formula1>'طرف‌حساب‌ها'!$A$3:$A$302</formula1>
    </dataValidation>
    <dataValidation type="list" allowBlank="1" sqref="H10:H202">
      <formula1>لیست‌ها!$D$1:$D$4</formula1>
    </dataValidation>
    <dataValidation type="list" allowBlank="1" sqref="H3:H202">
      <formula1>لیست‌ها!$D$1:$D$4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4FA0"/>
  </sheetPr>
  <dimension ref="A1:O302"/>
  <sheetViews>
    <sheetView workbookViewId="0" rightToLeft="1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7" style="1" customWidth="1"/>
    <col min="5" max="5" width="12" customWidth="1"/>
    <col min="6" max="7" width="17" style="1" customWidth="1"/>
    <col min="8" max="9" width="14" style="1" customWidth="1"/>
    <col min="10" max="11" width="17" style="1" customWidth="1"/>
    <col min="14" max="14" width="22" customWidth="1"/>
  </cols>
  <sheetData>
    <row r="1" ht="34" customHeight="1" spans="1:11" x14ac:dyDescent="0.25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4" x14ac:dyDescent="0.25">
      <c r="A2" s="3" t="s">
        <v>64</v>
      </c>
      <c r="B2" s="3" t="s">
        <v>65</v>
      </c>
      <c r="C2" s="3" t="s">
        <v>66</v>
      </c>
      <c r="D2" s="4" t="s">
        <v>67</v>
      </c>
      <c r="E2" s="3" t="s">
        <v>68</v>
      </c>
      <c r="F2" s="4" t="s">
        <v>69</v>
      </c>
      <c r="G2" s="4" t="s">
        <v>70</v>
      </c>
      <c r="H2" s="4" t="s">
        <v>71</v>
      </c>
      <c r="I2" s="4" t="s">
        <v>72</v>
      </c>
      <c r="J2" s="4" t="s">
        <v>73</v>
      </c>
      <c r="K2" s="4" t="s">
        <v>54</v>
      </c>
      <c r="N2" s="5" t="s">
        <v>74</v>
      </c>
    </row>
    <row r="3" spans="1:15" x14ac:dyDescent="0.25">
      <c r="A3" t="s">
        <v>13</v>
      </c>
      <c r="B3" t="s">
        <v>75</v>
      </c>
      <c r="C3">
        <v>24</v>
      </c>
      <c r="D3" s="1">
        <v>2500000</v>
      </c>
      <c r="E3">
        <v>10</v>
      </c>
      <c r="F3" s="1">
        <v>350000</v>
      </c>
      <c r="G3" s="1">
        <f>IF(A3="","",C3*D3+E3*F3)</f>
      </c>
      <c r="H3" s="1">
        <f>IF(A3="","",ROUND(G3*$O$3,0))</f>
      </c>
      <c r="I3" s="1">
        <f>IF(A3="","",ROUND(G3*$O$4,0))</f>
      </c>
      <c r="J3" s="1">
        <v>25000000</v>
      </c>
      <c r="K3" s="1">
        <f>IF(A3="","",G3-H3-I3-J3)</f>
      </c>
      <c r="N3" t="s">
        <v>76</v>
      </c>
      <c r="O3" s="6">
        <v>0</v>
      </c>
    </row>
    <row r="4" spans="1:15" x14ac:dyDescent="0.25">
      <c r="G4" s="1">
        <f>IF(A4="","",C4*D4+E4*F4)</f>
      </c>
      <c r="H4" s="1">
        <f>IF(A4="","",ROUND(G4*$O$3,0))</f>
      </c>
      <c r="I4" s="1">
        <f>IF(A4="","",ROUND(G4*$O$4,0))</f>
      </c>
      <c r="K4" s="1">
        <f>IF(A4="","",G4-H4-I4-J4)</f>
      </c>
      <c r="N4" t="s">
        <v>77</v>
      </c>
      <c r="O4" s="6">
        <v>0</v>
      </c>
    </row>
    <row r="5" spans="1:11" x14ac:dyDescent="0.25">
      <c r="G5" s="1">
        <f>IF(A5="","",C5*D5+E5*F5)</f>
      </c>
      <c r="H5" s="1">
        <f>IF(A5="","",ROUND(G5*$O$3,0))</f>
      </c>
      <c r="I5" s="1">
        <f>IF(A5="","",ROUND(G5*$O$4,0))</f>
      </c>
      <c r="K5" s="1">
        <f>IF(A5="","",G5-H5-I5-J5)</f>
      </c>
    </row>
    <row r="6" spans="1:15" x14ac:dyDescent="0.25">
      <c r="G6" s="1">
        <f>IF(A6="","",C6*D6+E6*F6)</f>
      </c>
      <c r="H6" s="1">
        <f>IF(A6="","",ROUND(G6*$O$3,0))</f>
      </c>
      <c r="I6" s="1">
        <f>IF(A6="","",ROUND(G6*$O$4,0))</f>
      </c>
      <c r="K6" s="1">
        <f>IF(A6="","",G6-H6-I6-J6)</f>
      </c>
      <c r="N6" s="10" t="s">
        <v>78</v>
      </c>
      <c r="O6" s="10"/>
    </row>
    <row r="7" spans="1:15" x14ac:dyDescent="0.25">
      <c r="G7" s="1">
        <f>IF(A7="","",C7*D7+E7*F7)</f>
      </c>
      <c r="H7" s="1">
        <f>IF(A7="","",ROUND(G7*$O$3,0))</f>
      </c>
      <c r="I7" s="1">
        <f>IF(A7="","",ROUND(G7*$O$4,0))</f>
      </c>
      <c r="K7" s="1">
        <f>IF(A7="","",G7-H7-I7-J7)</f>
      </c>
      <c r="N7" s="10"/>
      <c r="O7" s="10"/>
    </row>
    <row r="8" spans="1:15" x14ac:dyDescent="0.25">
      <c r="G8" s="1">
        <f>IF(A8="","",C8*D8+E8*F8)</f>
      </c>
      <c r="H8" s="1">
        <f>IF(A8="","",ROUND(G8*$O$3,0))</f>
      </c>
      <c r="I8" s="1">
        <f>IF(A8="","",ROUND(G8*$O$4,0))</f>
      </c>
      <c r="K8" s="1">
        <f>IF(A8="","",G8-H8-I8-J8)</f>
      </c>
      <c r="N8" s="10"/>
      <c r="O8" s="10"/>
    </row>
    <row r="9" spans="1:15" x14ac:dyDescent="0.25">
      <c r="G9" s="1">
        <f>IF(A9="","",C9*D9+E9*F9)</f>
      </c>
      <c r="H9" s="1">
        <f>IF(A9="","",ROUND(G9*$O$3,0))</f>
      </c>
      <c r="I9" s="1">
        <f>IF(A9="","",ROUND(G9*$O$4,0))</f>
      </c>
      <c r="K9" s="1">
        <f>IF(A9="","",G9-H9-I9-J9)</f>
      </c>
      <c r="N9" s="10"/>
      <c r="O9" s="10"/>
    </row>
    <row r="10" spans="1:15" x14ac:dyDescent="0.25">
      <c r="G10" s="1">
        <f>IF(A10="","",C10*D10+E10*F10)</f>
      </c>
      <c r="H10" s="1">
        <f>IF(A10="","",ROUND(G10*$O$3,0))</f>
      </c>
      <c r="I10" s="1">
        <f>IF(A10="","",ROUND(G10*$O$4,0))</f>
      </c>
      <c r="K10" s="1">
        <f>IF(A10="","",G10-H10-I10-J10)</f>
      </c>
      <c r="N10" s="10"/>
      <c r="O10" s="10"/>
    </row>
    <row r="11" spans="1:11" x14ac:dyDescent="0.25">
      <c r="G11" s="1">
        <f>IF(A11="","",C11*D11+E11*F11)</f>
      </c>
      <c r="H11" s="1">
        <f>IF(A11="","",ROUND(G11*$O$3,0))</f>
      </c>
      <c r="I11" s="1">
        <f>IF(A11="","",ROUND(G11*$O$4,0))</f>
      </c>
      <c r="K11" s="1">
        <f>IF(A11="","",G11-H11-I11-J11)</f>
      </c>
    </row>
    <row r="12" spans="1:11" x14ac:dyDescent="0.25">
      <c r="G12" s="1">
        <f>IF(A12="","",C12*D12+E12*F12)</f>
      </c>
      <c r="H12" s="1">
        <f>IF(A12="","",ROUND(G12*$O$3,0))</f>
      </c>
      <c r="I12" s="1">
        <f>IF(A12="","",ROUND(G12*$O$4,0))</f>
      </c>
      <c r="K12" s="1">
        <f>IF(A12="","",G12-H12-I12-J12)</f>
      </c>
    </row>
    <row r="13" spans="1:11" x14ac:dyDescent="0.25">
      <c r="G13" s="1">
        <f>IF(A13="","",C13*D13+E13*F13)</f>
      </c>
      <c r="H13" s="1">
        <f>IF(A13="","",ROUND(G13*$O$3,0))</f>
      </c>
      <c r="I13" s="1">
        <f>IF(A13="","",ROUND(G13*$O$4,0))</f>
      </c>
      <c r="K13" s="1">
        <f>IF(A13="","",G13-H13-I13-J13)</f>
      </c>
    </row>
    <row r="14" spans="1:11" x14ac:dyDescent="0.25">
      <c r="G14" s="1">
        <f>IF(A14="","",C14*D14+E14*F14)</f>
      </c>
      <c r="H14" s="1">
        <f>IF(A14="","",ROUND(G14*$O$3,0))</f>
      </c>
      <c r="I14" s="1">
        <f>IF(A14="","",ROUND(G14*$O$4,0))</f>
      </c>
      <c r="K14" s="1">
        <f>IF(A14="","",G14-H14-I14-J14)</f>
      </c>
    </row>
    <row r="15" spans="1:11" x14ac:dyDescent="0.25">
      <c r="G15" s="1">
        <f>IF(A15="","",C15*D15+E15*F15)</f>
      </c>
      <c r="H15" s="1">
        <f>IF(A15="","",ROUND(G15*$O$3,0))</f>
      </c>
      <c r="I15" s="1">
        <f>IF(A15="","",ROUND(G15*$O$4,0))</f>
      </c>
      <c r="K15" s="1">
        <f>IF(A15="","",G15-H15-I15-J15)</f>
      </c>
    </row>
    <row r="16" spans="1:11" x14ac:dyDescent="0.25">
      <c r="G16" s="1">
        <f>IF(A16="","",C16*D16+E16*F16)</f>
      </c>
      <c r="H16" s="1">
        <f>IF(A16="","",ROUND(G16*$O$3,0))</f>
      </c>
      <c r="I16" s="1">
        <f>IF(A16="","",ROUND(G16*$O$4,0))</f>
      </c>
      <c r="K16" s="1">
        <f>IF(A16="","",G16-H16-I16-J16)</f>
      </c>
    </row>
    <row r="17" spans="1:11" x14ac:dyDescent="0.25">
      <c r="G17" s="1">
        <f>IF(A17="","",C17*D17+E17*F17)</f>
      </c>
      <c r="H17" s="1">
        <f>IF(A17="","",ROUND(G17*$O$3,0))</f>
      </c>
      <c r="I17" s="1">
        <f>IF(A17="","",ROUND(G17*$O$4,0))</f>
      </c>
      <c r="K17" s="1">
        <f>IF(A17="","",G17-H17-I17-J17)</f>
      </c>
    </row>
    <row r="18" spans="1:11" x14ac:dyDescent="0.25">
      <c r="G18" s="1">
        <f>IF(A18="","",C18*D18+E18*F18)</f>
      </c>
      <c r="H18" s="1">
        <f>IF(A18="","",ROUND(G18*$O$3,0))</f>
      </c>
      <c r="I18" s="1">
        <f>IF(A18="","",ROUND(G18*$O$4,0))</f>
      </c>
      <c r="K18" s="1">
        <f>IF(A18="","",G18-H18-I18-J18)</f>
      </c>
    </row>
    <row r="19" spans="1:11" x14ac:dyDescent="0.25">
      <c r="G19" s="1">
        <f>IF(A19="","",C19*D19+E19*F19)</f>
      </c>
      <c r="H19" s="1">
        <f>IF(A19="","",ROUND(G19*$O$3,0))</f>
      </c>
      <c r="I19" s="1">
        <f>IF(A19="","",ROUND(G19*$O$4,0))</f>
      </c>
      <c r="K19" s="1">
        <f>IF(A19="","",G19-H19-I19-J19)</f>
      </c>
    </row>
    <row r="20" spans="1:11" x14ac:dyDescent="0.25">
      <c r="G20" s="1">
        <f>IF(A20="","",C20*D20+E20*F20)</f>
      </c>
      <c r="H20" s="1">
        <f>IF(A20="","",ROUND(G20*$O$3,0))</f>
      </c>
      <c r="I20" s="1">
        <f>IF(A20="","",ROUND(G20*$O$4,0))</f>
      </c>
      <c r="K20" s="1">
        <f>IF(A20="","",G20-H20-I20-J20)</f>
      </c>
    </row>
    <row r="21" spans="1:11" x14ac:dyDescent="0.25">
      <c r="G21" s="1">
        <f>IF(A21="","",C21*D21+E21*F21)</f>
      </c>
      <c r="H21" s="1">
        <f>IF(A21="","",ROUND(G21*$O$3,0))</f>
      </c>
      <c r="I21" s="1">
        <f>IF(A21="","",ROUND(G21*$O$4,0))</f>
      </c>
      <c r="K21" s="1">
        <f>IF(A21="","",G21-H21-I21-J21)</f>
      </c>
    </row>
    <row r="22" spans="1:11" x14ac:dyDescent="0.25">
      <c r="G22" s="1">
        <f>IF(A22="","",C22*D22+E22*F22)</f>
      </c>
      <c r="H22" s="1">
        <f>IF(A22="","",ROUND(G22*$O$3,0))</f>
      </c>
      <c r="I22" s="1">
        <f>IF(A22="","",ROUND(G22*$O$4,0))</f>
      </c>
      <c r="K22" s="1">
        <f>IF(A22="","",G22-H22-I22-J22)</f>
      </c>
    </row>
    <row r="23" spans="1:11" x14ac:dyDescent="0.25">
      <c r="G23" s="1">
        <f>IF(A23="","",C23*D23+E23*F23)</f>
      </c>
      <c r="H23" s="1">
        <f>IF(A23="","",ROUND(G23*$O$3,0))</f>
      </c>
      <c r="I23" s="1">
        <f>IF(A23="","",ROUND(G23*$O$4,0))</f>
      </c>
      <c r="K23" s="1">
        <f>IF(A23="","",G23-H23-I23-J23)</f>
      </c>
    </row>
    <row r="24" spans="1:11" x14ac:dyDescent="0.25">
      <c r="G24" s="1">
        <f>IF(A24="","",C24*D24+E24*F24)</f>
      </c>
      <c r="H24" s="1">
        <f>IF(A24="","",ROUND(G24*$O$3,0))</f>
      </c>
      <c r="I24" s="1">
        <f>IF(A24="","",ROUND(G24*$O$4,0))</f>
      </c>
      <c r="K24" s="1">
        <f>IF(A24="","",G24-H24-I24-J24)</f>
      </c>
    </row>
    <row r="25" spans="1:11" x14ac:dyDescent="0.25">
      <c r="G25" s="1">
        <f>IF(A25="","",C25*D25+E25*F25)</f>
      </c>
      <c r="H25" s="1">
        <f>IF(A25="","",ROUND(G25*$O$3,0))</f>
      </c>
      <c r="I25" s="1">
        <f>IF(A25="","",ROUND(G25*$O$4,0))</f>
      </c>
      <c r="K25" s="1">
        <f>IF(A25="","",G25-H25-I25-J25)</f>
      </c>
    </row>
    <row r="26" spans="1:11" x14ac:dyDescent="0.25">
      <c r="G26" s="1">
        <f>IF(A26="","",C26*D26+E26*F26)</f>
      </c>
      <c r="H26" s="1">
        <f>IF(A26="","",ROUND(G26*$O$3,0))</f>
      </c>
      <c r="I26" s="1">
        <f>IF(A26="","",ROUND(G26*$O$4,0))</f>
      </c>
      <c r="K26" s="1">
        <f>IF(A26="","",G26-H26-I26-J26)</f>
      </c>
    </row>
    <row r="27" spans="1:11" x14ac:dyDescent="0.25">
      <c r="G27" s="1">
        <f>IF(A27="","",C27*D27+E27*F27)</f>
      </c>
      <c r="H27" s="1">
        <f>IF(A27="","",ROUND(G27*$O$3,0))</f>
      </c>
      <c r="I27" s="1">
        <f>IF(A27="","",ROUND(G27*$O$4,0))</f>
      </c>
      <c r="K27" s="1">
        <f>IF(A27="","",G27-H27-I27-J27)</f>
      </c>
    </row>
    <row r="28" spans="1:11" x14ac:dyDescent="0.25">
      <c r="G28" s="1">
        <f>IF(A28="","",C28*D28+E28*F28)</f>
      </c>
      <c r="H28" s="1">
        <f>IF(A28="","",ROUND(G28*$O$3,0))</f>
      </c>
      <c r="I28" s="1">
        <f>IF(A28="","",ROUND(G28*$O$4,0))</f>
      </c>
      <c r="K28" s="1">
        <f>IF(A28="","",G28-H28-I28-J28)</f>
      </c>
    </row>
    <row r="29" spans="1:11" x14ac:dyDescent="0.25">
      <c r="G29" s="1">
        <f>IF(A29="","",C29*D29+E29*F29)</f>
      </c>
      <c r="H29" s="1">
        <f>IF(A29="","",ROUND(G29*$O$3,0))</f>
      </c>
      <c r="I29" s="1">
        <f>IF(A29="","",ROUND(G29*$O$4,0))</f>
      </c>
      <c r="K29" s="1">
        <f>IF(A29="","",G29-H29-I29-J29)</f>
      </c>
    </row>
    <row r="30" spans="1:11" x14ac:dyDescent="0.25">
      <c r="G30" s="1">
        <f>IF(A30="","",C30*D30+E30*F30)</f>
      </c>
      <c r="H30" s="1">
        <f>IF(A30="","",ROUND(G30*$O$3,0))</f>
      </c>
      <c r="I30" s="1">
        <f>IF(A30="","",ROUND(G30*$O$4,0))</f>
      </c>
      <c r="K30" s="1">
        <f>IF(A30="","",G30-H30-I30-J30)</f>
      </c>
    </row>
    <row r="31" spans="1:11" x14ac:dyDescent="0.25">
      <c r="G31" s="1">
        <f>IF(A31="","",C31*D31+E31*F31)</f>
      </c>
      <c r="H31" s="1">
        <f>IF(A31="","",ROUND(G31*$O$3,0))</f>
      </c>
      <c r="I31" s="1">
        <f>IF(A31="","",ROUND(G31*$O$4,0))</f>
      </c>
      <c r="K31" s="1">
        <f>IF(A31="","",G31-H31-I31-J31)</f>
      </c>
    </row>
    <row r="32" spans="1:11" x14ac:dyDescent="0.25">
      <c r="G32" s="1">
        <f>IF(A32="","",C32*D32+E32*F32)</f>
      </c>
      <c r="H32" s="1">
        <f>IF(A32="","",ROUND(G32*$O$3,0))</f>
      </c>
      <c r="I32" s="1">
        <f>IF(A32="","",ROUND(G32*$O$4,0))</f>
      </c>
      <c r="K32" s="1">
        <f>IF(A32="","",G32-H32-I32-J32)</f>
      </c>
    </row>
    <row r="33" spans="1:11" x14ac:dyDescent="0.25">
      <c r="G33" s="1">
        <f>IF(A33="","",C33*D33+E33*F33)</f>
      </c>
      <c r="H33" s="1">
        <f>IF(A33="","",ROUND(G33*$O$3,0))</f>
      </c>
      <c r="I33" s="1">
        <f>IF(A33="","",ROUND(G33*$O$4,0))</f>
      </c>
      <c r="K33" s="1">
        <f>IF(A33="","",G33-H33-I33-J33)</f>
      </c>
    </row>
    <row r="34" spans="1:11" x14ac:dyDescent="0.25">
      <c r="G34" s="1">
        <f>IF(A34="","",C34*D34+E34*F34)</f>
      </c>
      <c r="H34" s="1">
        <f>IF(A34="","",ROUND(G34*$O$3,0))</f>
      </c>
      <c r="I34" s="1">
        <f>IF(A34="","",ROUND(G34*$O$4,0))</f>
      </c>
      <c r="K34" s="1">
        <f>IF(A34="","",G34-H34-I34-J34)</f>
      </c>
    </row>
    <row r="35" spans="1:11" x14ac:dyDescent="0.25">
      <c r="G35" s="1">
        <f>IF(A35="","",C35*D35+E35*F35)</f>
      </c>
      <c r="H35" s="1">
        <f>IF(A35="","",ROUND(G35*$O$3,0))</f>
      </c>
      <c r="I35" s="1">
        <f>IF(A35="","",ROUND(G35*$O$4,0))</f>
      </c>
      <c r="K35" s="1">
        <f>IF(A35="","",G35-H35-I35-J35)</f>
      </c>
    </row>
    <row r="36" spans="1:11" x14ac:dyDescent="0.25">
      <c r="G36" s="1">
        <f>IF(A36="","",C36*D36+E36*F36)</f>
      </c>
      <c r="H36" s="1">
        <f>IF(A36="","",ROUND(G36*$O$3,0))</f>
      </c>
      <c r="I36" s="1">
        <f>IF(A36="","",ROUND(G36*$O$4,0))</f>
      </c>
      <c r="K36" s="1">
        <f>IF(A36="","",G36-H36-I36-J36)</f>
      </c>
    </row>
    <row r="37" spans="1:11" x14ac:dyDescent="0.25">
      <c r="G37" s="1">
        <f>IF(A37="","",C37*D37+E37*F37)</f>
      </c>
      <c r="H37" s="1">
        <f>IF(A37="","",ROUND(G37*$O$3,0))</f>
      </c>
      <c r="I37" s="1">
        <f>IF(A37="","",ROUND(G37*$O$4,0))</f>
      </c>
      <c r="K37" s="1">
        <f>IF(A37="","",G37-H37-I37-J37)</f>
      </c>
    </row>
    <row r="38" spans="1:11" x14ac:dyDescent="0.25">
      <c r="G38" s="1">
        <f>IF(A38="","",C38*D38+E38*F38)</f>
      </c>
      <c r="H38" s="1">
        <f>IF(A38="","",ROUND(G38*$O$3,0))</f>
      </c>
      <c r="I38" s="1">
        <f>IF(A38="","",ROUND(G38*$O$4,0))</f>
      </c>
      <c r="K38" s="1">
        <f>IF(A38="","",G38-H38-I38-J38)</f>
      </c>
    </row>
    <row r="39" spans="1:11" x14ac:dyDescent="0.25">
      <c r="G39" s="1">
        <f>IF(A39="","",C39*D39+E39*F39)</f>
      </c>
      <c r="H39" s="1">
        <f>IF(A39="","",ROUND(G39*$O$3,0))</f>
      </c>
      <c r="I39" s="1">
        <f>IF(A39="","",ROUND(G39*$O$4,0))</f>
      </c>
      <c r="K39" s="1">
        <f>IF(A39="","",G39-H39-I39-J39)</f>
      </c>
    </row>
    <row r="40" spans="1:11" x14ac:dyDescent="0.25">
      <c r="G40" s="1">
        <f>IF(A40="","",C40*D40+E40*F40)</f>
      </c>
      <c r="H40" s="1">
        <f>IF(A40="","",ROUND(G40*$O$3,0))</f>
      </c>
      <c r="I40" s="1">
        <f>IF(A40="","",ROUND(G40*$O$4,0))</f>
      </c>
      <c r="K40" s="1">
        <f>IF(A40="","",G40-H40-I40-J40)</f>
      </c>
    </row>
    <row r="41" spans="1:11" x14ac:dyDescent="0.25">
      <c r="G41" s="1">
        <f>IF(A41="","",C41*D41+E41*F41)</f>
      </c>
      <c r="H41" s="1">
        <f>IF(A41="","",ROUND(G41*$O$3,0))</f>
      </c>
      <c r="I41" s="1">
        <f>IF(A41="","",ROUND(G41*$O$4,0))</f>
      </c>
      <c r="K41" s="1">
        <f>IF(A41="","",G41-H41-I41-J41)</f>
      </c>
    </row>
    <row r="42" spans="1:11" x14ac:dyDescent="0.25">
      <c r="G42" s="1">
        <f>IF(A42="","",C42*D42+E42*F42)</f>
      </c>
      <c r="H42" s="1">
        <f>IF(A42="","",ROUND(G42*$O$3,0))</f>
      </c>
      <c r="I42" s="1">
        <f>IF(A42="","",ROUND(G42*$O$4,0))</f>
      </c>
      <c r="K42" s="1">
        <f>IF(A42="","",G42-H42-I42-J42)</f>
      </c>
    </row>
    <row r="43" spans="1:11" x14ac:dyDescent="0.25">
      <c r="G43" s="1">
        <f>IF(A43="","",C43*D43+E43*F43)</f>
      </c>
      <c r="H43" s="1">
        <f>IF(A43="","",ROUND(G43*$O$3,0))</f>
      </c>
      <c r="I43" s="1">
        <f>IF(A43="","",ROUND(G43*$O$4,0))</f>
      </c>
      <c r="K43" s="1">
        <f>IF(A43="","",G43-H43-I43-J43)</f>
      </c>
    </row>
    <row r="44" spans="1:11" x14ac:dyDescent="0.25">
      <c r="G44" s="1">
        <f>IF(A44="","",C44*D44+E44*F44)</f>
      </c>
      <c r="H44" s="1">
        <f>IF(A44="","",ROUND(G44*$O$3,0))</f>
      </c>
      <c r="I44" s="1">
        <f>IF(A44="","",ROUND(G44*$O$4,0))</f>
      </c>
      <c r="K44" s="1">
        <f>IF(A44="","",G44-H44-I44-J44)</f>
      </c>
    </row>
    <row r="45" spans="1:11" x14ac:dyDescent="0.25">
      <c r="G45" s="1">
        <f>IF(A45="","",C45*D45+E45*F45)</f>
      </c>
      <c r="H45" s="1">
        <f>IF(A45="","",ROUND(G45*$O$3,0))</f>
      </c>
      <c r="I45" s="1">
        <f>IF(A45="","",ROUND(G45*$O$4,0))</f>
      </c>
      <c r="K45" s="1">
        <f>IF(A45="","",G45-H45-I45-J45)</f>
      </c>
    </row>
    <row r="46" spans="1:11" x14ac:dyDescent="0.25">
      <c r="G46" s="1">
        <f>IF(A46="","",C46*D46+E46*F46)</f>
      </c>
      <c r="H46" s="1">
        <f>IF(A46="","",ROUND(G46*$O$3,0))</f>
      </c>
      <c r="I46" s="1">
        <f>IF(A46="","",ROUND(G46*$O$4,0))</f>
      </c>
      <c r="K46" s="1">
        <f>IF(A46="","",G46-H46-I46-J46)</f>
      </c>
    </row>
    <row r="47" spans="1:11" x14ac:dyDescent="0.25">
      <c r="G47" s="1">
        <f>IF(A47="","",C47*D47+E47*F47)</f>
      </c>
      <c r="H47" s="1">
        <f>IF(A47="","",ROUND(G47*$O$3,0))</f>
      </c>
      <c r="I47" s="1">
        <f>IF(A47="","",ROUND(G47*$O$4,0))</f>
      </c>
      <c r="K47" s="1">
        <f>IF(A47="","",G47-H47-I47-J47)</f>
      </c>
    </row>
    <row r="48" spans="1:11" x14ac:dyDescent="0.25">
      <c r="G48" s="1">
        <f>IF(A48="","",C48*D48+E48*F48)</f>
      </c>
      <c r="H48" s="1">
        <f>IF(A48="","",ROUND(G48*$O$3,0))</f>
      </c>
      <c r="I48" s="1">
        <f>IF(A48="","",ROUND(G48*$O$4,0))</f>
      </c>
      <c r="K48" s="1">
        <f>IF(A48="","",G48-H48-I48-J48)</f>
      </c>
    </row>
    <row r="49" spans="1:11" x14ac:dyDescent="0.25">
      <c r="G49" s="1">
        <f>IF(A49="","",C49*D49+E49*F49)</f>
      </c>
      <c r="H49" s="1">
        <f>IF(A49="","",ROUND(G49*$O$3,0))</f>
      </c>
      <c r="I49" s="1">
        <f>IF(A49="","",ROUND(G49*$O$4,0))</f>
      </c>
      <c r="K49" s="1">
        <f>IF(A49="","",G49-H49-I49-J49)</f>
      </c>
    </row>
    <row r="50" spans="1:11" x14ac:dyDescent="0.25">
      <c r="G50" s="1">
        <f>IF(A50="","",C50*D50+E50*F50)</f>
      </c>
      <c r="H50" s="1">
        <f>IF(A50="","",ROUND(G50*$O$3,0))</f>
      </c>
      <c r="I50" s="1">
        <f>IF(A50="","",ROUND(G50*$O$4,0))</f>
      </c>
      <c r="K50" s="1">
        <f>IF(A50="","",G50-H50-I50-J50)</f>
      </c>
    </row>
    <row r="51" spans="1:11" x14ac:dyDescent="0.25">
      <c r="G51" s="1">
        <f>IF(A51="","",C51*D51+E51*F51)</f>
      </c>
      <c r="H51" s="1">
        <f>IF(A51="","",ROUND(G51*$O$3,0))</f>
      </c>
      <c r="I51" s="1">
        <f>IF(A51="","",ROUND(G51*$O$4,0))</f>
      </c>
      <c r="K51" s="1">
        <f>IF(A51="","",G51-H51-I51-J51)</f>
      </c>
    </row>
    <row r="52" spans="1:11" x14ac:dyDescent="0.25">
      <c r="G52" s="1">
        <f>IF(A52="","",C52*D52+E52*F52)</f>
      </c>
      <c r="H52" s="1">
        <f>IF(A52="","",ROUND(G52*$O$3,0))</f>
      </c>
      <c r="I52" s="1">
        <f>IF(A52="","",ROUND(G52*$O$4,0))</f>
      </c>
      <c r="K52" s="1">
        <f>IF(A52="","",G52-H52-I52-J52)</f>
      </c>
    </row>
    <row r="53" spans="1:11" x14ac:dyDescent="0.25">
      <c r="G53" s="1">
        <f>IF(A53="","",C53*D53+E53*F53)</f>
      </c>
      <c r="H53" s="1">
        <f>IF(A53="","",ROUND(G53*$O$3,0))</f>
      </c>
      <c r="I53" s="1">
        <f>IF(A53="","",ROUND(G53*$O$4,0))</f>
      </c>
      <c r="K53" s="1">
        <f>IF(A53="","",G53-H53-I53-J53)</f>
      </c>
    </row>
    <row r="54" spans="1:11" x14ac:dyDescent="0.25">
      <c r="G54" s="1">
        <f>IF(A54="","",C54*D54+E54*F54)</f>
      </c>
      <c r="H54" s="1">
        <f>IF(A54="","",ROUND(G54*$O$3,0))</f>
      </c>
      <c r="I54" s="1">
        <f>IF(A54="","",ROUND(G54*$O$4,0))</f>
      </c>
      <c r="K54" s="1">
        <f>IF(A54="","",G54-H54-I54-J54)</f>
      </c>
    </row>
    <row r="55" spans="1:11" x14ac:dyDescent="0.25">
      <c r="G55" s="1">
        <f>IF(A55="","",C55*D55+E55*F55)</f>
      </c>
      <c r="H55" s="1">
        <f>IF(A55="","",ROUND(G55*$O$3,0))</f>
      </c>
      <c r="I55" s="1">
        <f>IF(A55="","",ROUND(G55*$O$4,0))</f>
      </c>
      <c r="K55" s="1">
        <f>IF(A55="","",G55-H55-I55-J55)</f>
      </c>
    </row>
    <row r="56" spans="1:11" x14ac:dyDescent="0.25">
      <c r="G56" s="1">
        <f>IF(A56="","",C56*D56+E56*F56)</f>
      </c>
      <c r="H56" s="1">
        <f>IF(A56="","",ROUND(G56*$O$3,0))</f>
      </c>
      <c r="I56" s="1">
        <f>IF(A56="","",ROUND(G56*$O$4,0))</f>
      </c>
      <c r="K56" s="1">
        <f>IF(A56="","",G56-H56-I56-J56)</f>
      </c>
    </row>
    <row r="57" spans="1:11" x14ac:dyDescent="0.25">
      <c r="G57" s="1">
        <f>IF(A57="","",C57*D57+E57*F57)</f>
      </c>
      <c r="H57" s="1">
        <f>IF(A57="","",ROUND(G57*$O$3,0))</f>
      </c>
      <c r="I57" s="1">
        <f>IF(A57="","",ROUND(G57*$O$4,0))</f>
      </c>
      <c r="K57" s="1">
        <f>IF(A57="","",G57-H57-I57-J57)</f>
      </c>
    </row>
    <row r="58" spans="1:11" x14ac:dyDescent="0.25">
      <c r="G58" s="1">
        <f>IF(A58="","",C58*D58+E58*F58)</f>
      </c>
      <c r="H58" s="1">
        <f>IF(A58="","",ROUND(G58*$O$3,0))</f>
      </c>
      <c r="I58" s="1">
        <f>IF(A58="","",ROUND(G58*$O$4,0))</f>
      </c>
      <c r="K58" s="1">
        <f>IF(A58="","",G58-H58-I58-J58)</f>
      </c>
    </row>
    <row r="59" spans="1:11" x14ac:dyDescent="0.25">
      <c r="G59" s="1">
        <f>IF(A59="","",C59*D59+E59*F59)</f>
      </c>
      <c r="H59" s="1">
        <f>IF(A59="","",ROUND(G59*$O$3,0))</f>
      </c>
      <c r="I59" s="1">
        <f>IF(A59="","",ROUND(G59*$O$4,0))</f>
      </c>
      <c r="K59" s="1">
        <f>IF(A59="","",G59-H59-I59-J59)</f>
      </c>
    </row>
    <row r="60" spans="1:11" x14ac:dyDescent="0.25">
      <c r="G60" s="1">
        <f>IF(A60="","",C60*D60+E60*F60)</f>
      </c>
      <c r="H60" s="1">
        <f>IF(A60="","",ROUND(G60*$O$3,0))</f>
      </c>
      <c r="I60" s="1">
        <f>IF(A60="","",ROUND(G60*$O$4,0))</f>
      </c>
      <c r="K60" s="1">
        <f>IF(A60="","",G60-H60-I60-J60)</f>
      </c>
    </row>
    <row r="61" spans="1:11" x14ac:dyDescent="0.25">
      <c r="G61" s="1">
        <f>IF(A61="","",C61*D61+E61*F61)</f>
      </c>
      <c r="H61" s="1">
        <f>IF(A61="","",ROUND(G61*$O$3,0))</f>
      </c>
      <c r="I61" s="1">
        <f>IF(A61="","",ROUND(G61*$O$4,0))</f>
      </c>
      <c r="K61" s="1">
        <f>IF(A61="","",G61-H61-I61-J61)</f>
      </c>
    </row>
    <row r="62" spans="1:11" x14ac:dyDescent="0.25">
      <c r="G62" s="1">
        <f>IF(A62="","",C62*D62+E62*F62)</f>
      </c>
      <c r="H62" s="1">
        <f>IF(A62="","",ROUND(G62*$O$3,0))</f>
      </c>
      <c r="I62" s="1">
        <f>IF(A62="","",ROUND(G62*$O$4,0))</f>
      </c>
      <c r="K62" s="1">
        <f>IF(A62="","",G62-H62-I62-J62)</f>
      </c>
    </row>
    <row r="63" spans="1:11" x14ac:dyDescent="0.25">
      <c r="G63" s="1">
        <f>IF(A63="","",C63*D63+E63*F63)</f>
      </c>
      <c r="H63" s="1">
        <f>IF(A63="","",ROUND(G63*$O$3,0))</f>
      </c>
      <c r="I63" s="1">
        <f>IF(A63="","",ROUND(G63*$O$4,0))</f>
      </c>
      <c r="K63" s="1">
        <f>IF(A63="","",G63-H63-I63-J63)</f>
      </c>
    </row>
    <row r="64" spans="1:11" x14ac:dyDescent="0.25">
      <c r="G64" s="1">
        <f>IF(A64="","",C64*D64+E64*F64)</f>
      </c>
      <c r="H64" s="1">
        <f>IF(A64="","",ROUND(G64*$O$3,0))</f>
      </c>
      <c r="I64" s="1">
        <f>IF(A64="","",ROUND(G64*$O$4,0))</f>
      </c>
      <c r="K64" s="1">
        <f>IF(A64="","",G64-H64-I64-J64)</f>
      </c>
    </row>
    <row r="65" spans="1:11" x14ac:dyDescent="0.25">
      <c r="G65" s="1">
        <f>IF(A65="","",C65*D65+E65*F65)</f>
      </c>
      <c r="H65" s="1">
        <f>IF(A65="","",ROUND(G65*$O$3,0))</f>
      </c>
      <c r="I65" s="1">
        <f>IF(A65="","",ROUND(G65*$O$4,0))</f>
      </c>
      <c r="K65" s="1">
        <f>IF(A65="","",G65-H65-I65-J65)</f>
      </c>
    </row>
    <row r="66" spans="1:11" x14ac:dyDescent="0.25">
      <c r="G66" s="1">
        <f>IF(A66="","",C66*D66+E66*F66)</f>
      </c>
      <c r="H66" s="1">
        <f>IF(A66="","",ROUND(G66*$O$3,0))</f>
      </c>
      <c r="I66" s="1">
        <f>IF(A66="","",ROUND(G66*$O$4,0))</f>
      </c>
      <c r="K66" s="1">
        <f>IF(A66="","",G66-H66-I66-J66)</f>
      </c>
    </row>
    <row r="67" spans="1:11" x14ac:dyDescent="0.25">
      <c r="G67" s="1">
        <f>IF(A67="","",C67*D67+E67*F67)</f>
      </c>
      <c r="H67" s="1">
        <f>IF(A67="","",ROUND(G67*$O$3,0))</f>
      </c>
      <c r="I67" s="1">
        <f>IF(A67="","",ROUND(G67*$O$4,0))</f>
      </c>
      <c r="K67" s="1">
        <f>IF(A67="","",G67-H67-I67-J67)</f>
      </c>
    </row>
    <row r="68" spans="1:11" x14ac:dyDescent="0.25">
      <c r="G68" s="1">
        <f>IF(A68="","",C68*D68+E68*F68)</f>
      </c>
      <c r="H68" s="1">
        <f>IF(A68="","",ROUND(G68*$O$3,0))</f>
      </c>
      <c r="I68" s="1">
        <f>IF(A68="","",ROUND(G68*$O$4,0))</f>
      </c>
      <c r="K68" s="1">
        <f>IF(A68="","",G68-H68-I68-J68)</f>
      </c>
    </row>
    <row r="69" spans="1:11" x14ac:dyDescent="0.25">
      <c r="G69" s="1">
        <f>IF(A69="","",C69*D69+E69*F69)</f>
      </c>
      <c r="H69" s="1">
        <f>IF(A69="","",ROUND(G69*$O$3,0))</f>
      </c>
      <c r="I69" s="1">
        <f>IF(A69="","",ROUND(G69*$O$4,0))</f>
      </c>
      <c r="K69" s="1">
        <f>IF(A69="","",G69-H69-I69-J69)</f>
      </c>
    </row>
    <row r="70" spans="1:11" x14ac:dyDescent="0.25">
      <c r="G70" s="1">
        <f>IF(A70="","",C70*D70+E70*F70)</f>
      </c>
      <c r="H70" s="1">
        <f>IF(A70="","",ROUND(G70*$O$3,0))</f>
      </c>
      <c r="I70" s="1">
        <f>IF(A70="","",ROUND(G70*$O$4,0))</f>
      </c>
      <c r="K70" s="1">
        <f>IF(A70="","",G70-H70-I70-J70)</f>
      </c>
    </row>
    <row r="71" spans="1:11" x14ac:dyDescent="0.25">
      <c r="G71" s="1">
        <f>IF(A71="","",C71*D71+E71*F71)</f>
      </c>
      <c r="H71" s="1">
        <f>IF(A71="","",ROUND(G71*$O$3,0))</f>
      </c>
      <c r="I71" s="1">
        <f>IF(A71="","",ROUND(G71*$O$4,0))</f>
      </c>
      <c r="K71" s="1">
        <f>IF(A71="","",G71-H71-I71-J71)</f>
      </c>
    </row>
    <row r="72" spans="1:11" x14ac:dyDescent="0.25">
      <c r="G72" s="1">
        <f>IF(A72="","",C72*D72+E72*F72)</f>
      </c>
      <c r="H72" s="1">
        <f>IF(A72="","",ROUND(G72*$O$3,0))</f>
      </c>
      <c r="I72" s="1">
        <f>IF(A72="","",ROUND(G72*$O$4,0))</f>
      </c>
      <c r="K72" s="1">
        <f>IF(A72="","",G72-H72-I72-J72)</f>
      </c>
    </row>
    <row r="73" spans="1:11" x14ac:dyDescent="0.25">
      <c r="G73" s="1">
        <f>IF(A73="","",C73*D73+E73*F73)</f>
      </c>
      <c r="H73" s="1">
        <f>IF(A73="","",ROUND(G73*$O$3,0))</f>
      </c>
      <c r="I73" s="1">
        <f>IF(A73="","",ROUND(G73*$O$4,0))</f>
      </c>
      <c r="K73" s="1">
        <f>IF(A73="","",G73-H73-I73-J73)</f>
      </c>
    </row>
    <row r="74" spans="1:11" x14ac:dyDescent="0.25">
      <c r="G74" s="1">
        <f>IF(A74="","",C74*D74+E74*F74)</f>
      </c>
      <c r="H74" s="1">
        <f>IF(A74="","",ROUND(G74*$O$3,0))</f>
      </c>
      <c r="I74" s="1">
        <f>IF(A74="","",ROUND(G74*$O$4,0))</f>
      </c>
      <c r="K74" s="1">
        <f>IF(A74="","",G74-H74-I74-J74)</f>
      </c>
    </row>
    <row r="75" spans="1:11" x14ac:dyDescent="0.25">
      <c r="G75" s="1">
        <f>IF(A75="","",C75*D75+E75*F75)</f>
      </c>
      <c r="H75" s="1">
        <f>IF(A75="","",ROUND(G75*$O$3,0))</f>
      </c>
      <c r="I75" s="1">
        <f>IF(A75="","",ROUND(G75*$O$4,0))</f>
      </c>
      <c r="K75" s="1">
        <f>IF(A75="","",G75-H75-I75-J75)</f>
      </c>
    </row>
    <row r="76" spans="1:11" x14ac:dyDescent="0.25">
      <c r="G76" s="1">
        <f>IF(A76="","",C76*D76+E76*F76)</f>
      </c>
      <c r="H76" s="1">
        <f>IF(A76="","",ROUND(G76*$O$3,0))</f>
      </c>
      <c r="I76" s="1">
        <f>IF(A76="","",ROUND(G76*$O$4,0))</f>
      </c>
      <c r="K76" s="1">
        <f>IF(A76="","",G76-H76-I76-J76)</f>
      </c>
    </row>
    <row r="77" spans="1:11" x14ac:dyDescent="0.25">
      <c r="G77" s="1">
        <f>IF(A77="","",C77*D77+E77*F77)</f>
      </c>
      <c r="H77" s="1">
        <f>IF(A77="","",ROUND(G77*$O$3,0))</f>
      </c>
      <c r="I77" s="1">
        <f>IF(A77="","",ROUND(G77*$O$4,0))</f>
      </c>
      <c r="K77" s="1">
        <f>IF(A77="","",G77-H77-I77-J77)</f>
      </c>
    </row>
    <row r="78" spans="1:11" x14ac:dyDescent="0.25">
      <c r="G78" s="1">
        <f>IF(A78="","",C78*D78+E78*F78)</f>
      </c>
      <c r="H78" s="1">
        <f>IF(A78="","",ROUND(G78*$O$3,0))</f>
      </c>
      <c r="I78" s="1">
        <f>IF(A78="","",ROUND(G78*$O$4,0))</f>
      </c>
      <c r="K78" s="1">
        <f>IF(A78="","",G78-H78-I78-J78)</f>
      </c>
    </row>
    <row r="79" spans="1:11" x14ac:dyDescent="0.25">
      <c r="G79" s="1">
        <f>IF(A79="","",C79*D79+E79*F79)</f>
      </c>
      <c r="H79" s="1">
        <f>IF(A79="","",ROUND(G79*$O$3,0))</f>
      </c>
      <c r="I79" s="1">
        <f>IF(A79="","",ROUND(G79*$O$4,0))</f>
      </c>
      <c r="K79" s="1">
        <f>IF(A79="","",G79-H79-I79-J79)</f>
      </c>
    </row>
    <row r="80" spans="1:11" x14ac:dyDescent="0.25">
      <c r="G80" s="1">
        <f>IF(A80="","",C80*D80+E80*F80)</f>
      </c>
      <c r="H80" s="1">
        <f>IF(A80="","",ROUND(G80*$O$3,0))</f>
      </c>
      <c r="I80" s="1">
        <f>IF(A80="","",ROUND(G80*$O$4,0))</f>
      </c>
      <c r="K80" s="1">
        <f>IF(A80="","",G80-H80-I80-J80)</f>
      </c>
    </row>
    <row r="81" spans="1:11" x14ac:dyDescent="0.25">
      <c r="G81" s="1">
        <f>IF(A81="","",C81*D81+E81*F81)</f>
      </c>
      <c r="H81" s="1">
        <f>IF(A81="","",ROUND(G81*$O$3,0))</f>
      </c>
      <c r="I81" s="1">
        <f>IF(A81="","",ROUND(G81*$O$4,0))</f>
      </c>
      <c r="K81" s="1">
        <f>IF(A81="","",G81-H81-I81-J81)</f>
      </c>
    </row>
    <row r="82" spans="1:11" x14ac:dyDescent="0.25">
      <c r="G82" s="1">
        <f>IF(A82="","",C82*D82+E82*F82)</f>
      </c>
      <c r="H82" s="1">
        <f>IF(A82="","",ROUND(G82*$O$3,0))</f>
      </c>
      <c r="I82" s="1">
        <f>IF(A82="","",ROUND(G82*$O$4,0))</f>
      </c>
      <c r="K82" s="1">
        <f>IF(A82="","",G82-H82-I82-J82)</f>
      </c>
    </row>
    <row r="83" spans="1:11" x14ac:dyDescent="0.25">
      <c r="G83" s="1">
        <f>IF(A83="","",C83*D83+E83*F83)</f>
      </c>
      <c r="H83" s="1">
        <f>IF(A83="","",ROUND(G83*$O$3,0))</f>
      </c>
      <c r="I83" s="1">
        <f>IF(A83="","",ROUND(G83*$O$4,0))</f>
      </c>
      <c r="K83" s="1">
        <f>IF(A83="","",G83-H83-I83-J83)</f>
      </c>
    </row>
    <row r="84" spans="1:11" x14ac:dyDescent="0.25">
      <c r="G84" s="1">
        <f>IF(A84="","",C84*D84+E84*F84)</f>
      </c>
      <c r="H84" s="1">
        <f>IF(A84="","",ROUND(G84*$O$3,0))</f>
      </c>
      <c r="I84" s="1">
        <f>IF(A84="","",ROUND(G84*$O$4,0))</f>
      </c>
      <c r="K84" s="1">
        <f>IF(A84="","",G84-H84-I84-J84)</f>
      </c>
    </row>
    <row r="85" spans="1:11" x14ac:dyDescent="0.25">
      <c r="G85" s="1">
        <f>IF(A85="","",C85*D85+E85*F85)</f>
      </c>
      <c r="H85" s="1">
        <f>IF(A85="","",ROUND(G85*$O$3,0))</f>
      </c>
      <c r="I85" s="1">
        <f>IF(A85="","",ROUND(G85*$O$4,0))</f>
      </c>
      <c r="K85" s="1">
        <f>IF(A85="","",G85-H85-I85-J85)</f>
      </c>
    </row>
    <row r="86" spans="1:11" x14ac:dyDescent="0.25">
      <c r="G86" s="1">
        <f>IF(A86="","",C86*D86+E86*F86)</f>
      </c>
      <c r="H86" s="1">
        <f>IF(A86="","",ROUND(G86*$O$3,0))</f>
      </c>
      <c r="I86" s="1">
        <f>IF(A86="","",ROUND(G86*$O$4,0))</f>
      </c>
      <c r="K86" s="1">
        <f>IF(A86="","",G86-H86-I86-J86)</f>
      </c>
    </row>
    <row r="87" spans="1:11" x14ac:dyDescent="0.25">
      <c r="G87" s="1">
        <f>IF(A87="","",C87*D87+E87*F87)</f>
      </c>
      <c r="H87" s="1">
        <f>IF(A87="","",ROUND(G87*$O$3,0))</f>
      </c>
      <c r="I87" s="1">
        <f>IF(A87="","",ROUND(G87*$O$4,0))</f>
      </c>
      <c r="K87" s="1">
        <f>IF(A87="","",G87-H87-I87-J87)</f>
      </c>
    </row>
    <row r="88" spans="1:11" x14ac:dyDescent="0.25">
      <c r="G88" s="1">
        <f>IF(A88="","",C88*D88+E88*F88)</f>
      </c>
      <c r="H88" s="1">
        <f>IF(A88="","",ROUND(G88*$O$3,0))</f>
      </c>
      <c r="I88" s="1">
        <f>IF(A88="","",ROUND(G88*$O$4,0))</f>
      </c>
      <c r="K88" s="1">
        <f>IF(A88="","",G88-H88-I88-J88)</f>
      </c>
    </row>
    <row r="89" spans="1:11" x14ac:dyDescent="0.25">
      <c r="G89" s="1">
        <f>IF(A89="","",C89*D89+E89*F89)</f>
      </c>
      <c r="H89" s="1">
        <f>IF(A89="","",ROUND(G89*$O$3,0))</f>
      </c>
      <c r="I89" s="1">
        <f>IF(A89="","",ROUND(G89*$O$4,0))</f>
      </c>
      <c r="K89" s="1">
        <f>IF(A89="","",G89-H89-I89-J89)</f>
      </c>
    </row>
    <row r="90" spans="1:11" x14ac:dyDescent="0.25">
      <c r="G90" s="1">
        <f>IF(A90="","",C90*D90+E90*F90)</f>
      </c>
      <c r="H90" s="1">
        <f>IF(A90="","",ROUND(G90*$O$3,0))</f>
      </c>
      <c r="I90" s="1">
        <f>IF(A90="","",ROUND(G90*$O$4,0))</f>
      </c>
      <c r="K90" s="1">
        <f>IF(A90="","",G90-H90-I90-J90)</f>
      </c>
    </row>
    <row r="91" spans="1:11" x14ac:dyDescent="0.25">
      <c r="G91" s="1">
        <f>IF(A91="","",C91*D91+E91*F91)</f>
      </c>
      <c r="H91" s="1">
        <f>IF(A91="","",ROUND(G91*$O$3,0))</f>
      </c>
      <c r="I91" s="1">
        <f>IF(A91="","",ROUND(G91*$O$4,0))</f>
      </c>
      <c r="K91" s="1">
        <f>IF(A91="","",G91-H91-I91-J91)</f>
      </c>
    </row>
    <row r="92" spans="1:11" x14ac:dyDescent="0.25">
      <c r="G92" s="1">
        <f>IF(A92="","",C92*D92+E92*F92)</f>
      </c>
      <c r="H92" s="1">
        <f>IF(A92="","",ROUND(G92*$O$3,0))</f>
      </c>
      <c r="I92" s="1">
        <f>IF(A92="","",ROUND(G92*$O$4,0))</f>
      </c>
      <c r="K92" s="1">
        <f>IF(A92="","",G92-H92-I92-J92)</f>
      </c>
    </row>
    <row r="93" spans="1:11" x14ac:dyDescent="0.25">
      <c r="G93" s="1">
        <f>IF(A93="","",C93*D93+E93*F93)</f>
      </c>
      <c r="H93" s="1">
        <f>IF(A93="","",ROUND(G93*$O$3,0))</f>
      </c>
      <c r="I93" s="1">
        <f>IF(A93="","",ROUND(G93*$O$4,0))</f>
      </c>
      <c r="K93" s="1">
        <f>IF(A93="","",G93-H93-I93-J93)</f>
      </c>
    </row>
    <row r="94" spans="1:11" x14ac:dyDescent="0.25">
      <c r="G94" s="1">
        <f>IF(A94="","",C94*D94+E94*F94)</f>
      </c>
      <c r="H94" s="1">
        <f>IF(A94="","",ROUND(G94*$O$3,0))</f>
      </c>
      <c r="I94" s="1">
        <f>IF(A94="","",ROUND(G94*$O$4,0))</f>
      </c>
      <c r="K94" s="1">
        <f>IF(A94="","",G94-H94-I94-J94)</f>
      </c>
    </row>
    <row r="95" spans="1:11" x14ac:dyDescent="0.25">
      <c r="G95" s="1">
        <f>IF(A95="","",C95*D95+E95*F95)</f>
      </c>
      <c r="H95" s="1">
        <f>IF(A95="","",ROUND(G95*$O$3,0))</f>
      </c>
      <c r="I95" s="1">
        <f>IF(A95="","",ROUND(G95*$O$4,0))</f>
      </c>
      <c r="K95" s="1">
        <f>IF(A95="","",G95-H95-I95-J95)</f>
      </c>
    </row>
    <row r="96" spans="1:11" x14ac:dyDescent="0.25">
      <c r="G96" s="1">
        <f>IF(A96="","",C96*D96+E96*F96)</f>
      </c>
      <c r="H96" s="1">
        <f>IF(A96="","",ROUND(G96*$O$3,0))</f>
      </c>
      <c r="I96" s="1">
        <f>IF(A96="","",ROUND(G96*$O$4,0))</f>
      </c>
      <c r="K96" s="1">
        <f>IF(A96="","",G96-H96-I96-J96)</f>
      </c>
    </row>
    <row r="97" spans="1:11" x14ac:dyDescent="0.25">
      <c r="G97" s="1">
        <f>IF(A97="","",C97*D97+E97*F97)</f>
      </c>
      <c r="H97" s="1">
        <f>IF(A97="","",ROUND(G97*$O$3,0))</f>
      </c>
      <c r="I97" s="1">
        <f>IF(A97="","",ROUND(G97*$O$4,0))</f>
      </c>
      <c r="K97" s="1">
        <f>IF(A97="","",G97-H97-I97-J97)</f>
      </c>
    </row>
    <row r="98" spans="1:11" x14ac:dyDescent="0.25">
      <c r="G98" s="1">
        <f>IF(A98="","",C98*D98+E98*F98)</f>
      </c>
      <c r="H98" s="1">
        <f>IF(A98="","",ROUND(G98*$O$3,0))</f>
      </c>
      <c r="I98" s="1">
        <f>IF(A98="","",ROUND(G98*$O$4,0))</f>
      </c>
      <c r="K98" s="1">
        <f>IF(A98="","",G98-H98-I98-J98)</f>
      </c>
    </row>
    <row r="99" spans="1:11" x14ac:dyDescent="0.25">
      <c r="G99" s="1">
        <f>IF(A99="","",C99*D99+E99*F99)</f>
      </c>
      <c r="H99" s="1">
        <f>IF(A99="","",ROUND(G99*$O$3,0))</f>
      </c>
      <c r="I99" s="1">
        <f>IF(A99="","",ROUND(G99*$O$4,0))</f>
      </c>
      <c r="K99" s="1">
        <f>IF(A99="","",G99-H99-I99-J99)</f>
      </c>
    </row>
    <row r="100" spans="1:11" x14ac:dyDescent="0.25">
      <c r="G100" s="1">
        <f>IF(A100="","",C100*D100+E100*F100)</f>
      </c>
      <c r="H100" s="1">
        <f>IF(A100="","",ROUND(G100*$O$3,0))</f>
      </c>
      <c r="I100" s="1">
        <f>IF(A100="","",ROUND(G100*$O$4,0))</f>
      </c>
      <c r="K100" s="1">
        <f>IF(A100="","",G100-H100-I100-J100)</f>
      </c>
    </row>
    <row r="101" spans="1:11" x14ac:dyDescent="0.25">
      <c r="G101" s="1">
        <f>IF(A101="","",C101*D101+E101*F101)</f>
      </c>
      <c r="H101" s="1">
        <f>IF(A101="","",ROUND(G101*$O$3,0))</f>
      </c>
      <c r="I101" s="1">
        <f>IF(A101="","",ROUND(G101*$O$4,0))</f>
      </c>
      <c r="K101" s="1">
        <f>IF(A101="","",G101-H101-I101-J101)</f>
      </c>
    </row>
    <row r="102" spans="1:11" x14ac:dyDescent="0.25">
      <c r="G102" s="1">
        <f>IF(A102="","",C102*D102+E102*F102)</f>
      </c>
      <c r="H102" s="1">
        <f>IF(A102="","",ROUND(G102*$O$3,0))</f>
      </c>
      <c r="I102" s="1">
        <f>IF(A102="","",ROUND(G102*$O$4,0))</f>
      </c>
      <c r="K102" s="1">
        <f>IF(A102="","",G102-H102-I102-J102)</f>
      </c>
    </row>
    <row r="103" spans="1:11" x14ac:dyDescent="0.25">
      <c r="G103" s="1">
        <f>IF(A103="","",C103*D103+E103*F103)</f>
      </c>
      <c r="H103" s="1">
        <f>IF(A103="","",ROUND(G103*$O$3,0))</f>
      </c>
      <c r="I103" s="1">
        <f>IF(A103="","",ROUND(G103*$O$4,0))</f>
      </c>
      <c r="K103" s="1">
        <f>IF(A103="","",G103-H103-I103-J103)</f>
      </c>
    </row>
    <row r="104" spans="1:11" x14ac:dyDescent="0.25">
      <c r="G104" s="1">
        <f>IF(A104="","",C104*D104+E104*F104)</f>
      </c>
      <c r="H104" s="1">
        <f>IF(A104="","",ROUND(G104*$O$3,0))</f>
      </c>
      <c r="I104" s="1">
        <f>IF(A104="","",ROUND(G104*$O$4,0))</f>
      </c>
      <c r="K104" s="1">
        <f>IF(A104="","",G104-H104-I104-J104)</f>
      </c>
    </row>
    <row r="105" spans="1:11" x14ac:dyDescent="0.25">
      <c r="G105" s="1">
        <f>IF(A105="","",C105*D105+E105*F105)</f>
      </c>
      <c r="H105" s="1">
        <f>IF(A105="","",ROUND(G105*$O$3,0))</f>
      </c>
      <c r="I105" s="1">
        <f>IF(A105="","",ROUND(G105*$O$4,0))</f>
      </c>
      <c r="K105" s="1">
        <f>IF(A105="","",G105-H105-I105-J105)</f>
      </c>
    </row>
    <row r="106" spans="1:11" x14ac:dyDescent="0.25">
      <c r="G106" s="1">
        <f>IF(A106="","",C106*D106+E106*F106)</f>
      </c>
      <c r="H106" s="1">
        <f>IF(A106="","",ROUND(G106*$O$3,0))</f>
      </c>
      <c r="I106" s="1">
        <f>IF(A106="","",ROUND(G106*$O$4,0))</f>
      </c>
      <c r="K106" s="1">
        <f>IF(A106="","",G106-H106-I106-J106)</f>
      </c>
    </row>
    <row r="107" spans="1:11" x14ac:dyDescent="0.25">
      <c r="G107" s="1">
        <f>IF(A107="","",C107*D107+E107*F107)</f>
      </c>
      <c r="H107" s="1">
        <f>IF(A107="","",ROUND(G107*$O$3,0))</f>
      </c>
      <c r="I107" s="1">
        <f>IF(A107="","",ROUND(G107*$O$4,0))</f>
      </c>
      <c r="K107" s="1">
        <f>IF(A107="","",G107-H107-I107-J107)</f>
      </c>
    </row>
    <row r="108" spans="1:11" x14ac:dyDescent="0.25">
      <c r="G108" s="1">
        <f>IF(A108="","",C108*D108+E108*F108)</f>
      </c>
      <c r="H108" s="1">
        <f>IF(A108="","",ROUND(G108*$O$3,0))</f>
      </c>
      <c r="I108" s="1">
        <f>IF(A108="","",ROUND(G108*$O$4,0))</f>
      </c>
      <c r="K108" s="1">
        <f>IF(A108="","",G108-H108-I108-J108)</f>
      </c>
    </row>
    <row r="109" spans="1:11" x14ac:dyDescent="0.25">
      <c r="G109" s="1">
        <f>IF(A109="","",C109*D109+E109*F109)</f>
      </c>
      <c r="H109" s="1">
        <f>IF(A109="","",ROUND(G109*$O$3,0))</f>
      </c>
      <c r="I109" s="1">
        <f>IF(A109="","",ROUND(G109*$O$4,0))</f>
      </c>
      <c r="K109" s="1">
        <f>IF(A109="","",G109-H109-I109-J109)</f>
      </c>
    </row>
    <row r="110" spans="1:11" x14ac:dyDescent="0.25">
      <c r="G110" s="1">
        <f>IF(A110="","",C110*D110+E110*F110)</f>
      </c>
      <c r="H110" s="1">
        <f>IF(A110="","",ROUND(G110*$O$3,0))</f>
      </c>
      <c r="I110" s="1">
        <f>IF(A110="","",ROUND(G110*$O$4,0))</f>
      </c>
      <c r="K110" s="1">
        <f>IF(A110="","",G110-H110-I110-J110)</f>
      </c>
    </row>
    <row r="111" spans="1:11" x14ac:dyDescent="0.25">
      <c r="G111" s="1">
        <f>IF(A111="","",C111*D111+E111*F111)</f>
      </c>
      <c r="H111" s="1">
        <f>IF(A111="","",ROUND(G111*$O$3,0))</f>
      </c>
      <c r="I111" s="1">
        <f>IF(A111="","",ROUND(G111*$O$4,0))</f>
      </c>
      <c r="K111" s="1">
        <f>IF(A111="","",G111-H111-I111-J111)</f>
      </c>
    </row>
    <row r="112" spans="1:11" x14ac:dyDescent="0.25">
      <c r="G112" s="1">
        <f>IF(A112="","",C112*D112+E112*F112)</f>
      </c>
      <c r="H112" s="1">
        <f>IF(A112="","",ROUND(G112*$O$3,0))</f>
      </c>
      <c r="I112" s="1">
        <f>IF(A112="","",ROUND(G112*$O$4,0))</f>
      </c>
      <c r="K112" s="1">
        <f>IF(A112="","",G112-H112-I112-J112)</f>
      </c>
    </row>
    <row r="113" spans="1:11" x14ac:dyDescent="0.25">
      <c r="G113" s="1">
        <f>IF(A113="","",C113*D113+E113*F113)</f>
      </c>
      <c r="H113" s="1">
        <f>IF(A113="","",ROUND(G113*$O$3,0))</f>
      </c>
      <c r="I113" s="1">
        <f>IF(A113="","",ROUND(G113*$O$4,0))</f>
      </c>
      <c r="K113" s="1">
        <f>IF(A113="","",G113-H113-I113-J113)</f>
      </c>
    </row>
    <row r="114" spans="1:11" x14ac:dyDescent="0.25">
      <c r="G114" s="1">
        <f>IF(A114="","",C114*D114+E114*F114)</f>
      </c>
      <c r="H114" s="1">
        <f>IF(A114="","",ROUND(G114*$O$3,0))</f>
      </c>
      <c r="I114" s="1">
        <f>IF(A114="","",ROUND(G114*$O$4,0))</f>
      </c>
      <c r="K114" s="1">
        <f>IF(A114="","",G114-H114-I114-J114)</f>
      </c>
    </row>
    <row r="115" spans="1:11" x14ac:dyDescent="0.25">
      <c r="G115" s="1">
        <f>IF(A115="","",C115*D115+E115*F115)</f>
      </c>
      <c r="H115" s="1">
        <f>IF(A115="","",ROUND(G115*$O$3,0))</f>
      </c>
      <c r="I115" s="1">
        <f>IF(A115="","",ROUND(G115*$O$4,0))</f>
      </c>
      <c r="K115" s="1">
        <f>IF(A115="","",G115-H115-I115-J115)</f>
      </c>
    </row>
    <row r="116" spans="1:11" x14ac:dyDescent="0.25">
      <c r="G116" s="1">
        <f>IF(A116="","",C116*D116+E116*F116)</f>
      </c>
      <c r="H116" s="1">
        <f>IF(A116="","",ROUND(G116*$O$3,0))</f>
      </c>
      <c r="I116" s="1">
        <f>IF(A116="","",ROUND(G116*$O$4,0))</f>
      </c>
      <c r="K116" s="1">
        <f>IF(A116="","",G116-H116-I116-J116)</f>
      </c>
    </row>
    <row r="117" spans="1:11" x14ac:dyDescent="0.25">
      <c r="G117" s="1">
        <f>IF(A117="","",C117*D117+E117*F117)</f>
      </c>
      <c r="H117" s="1">
        <f>IF(A117="","",ROUND(G117*$O$3,0))</f>
      </c>
      <c r="I117" s="1">
        <f>IF(A117="","",ROUND(G117*$O$4,0))</f>
      </c>
      <c r="K117" s="1">
        <f>IF(A117="","",G117-H117-I117-J117)</f>
      </c>
    </row>
    <row r="118" spans="1:11" x14ac:dyDescent="0.25">
      <c r="G118" s="1">
        <f>IF(A118="","",C118*D118+E118*F118)</f>
      </c>
      <c r="H118" s="1">
        <f>IF(A118="","",ROUND(G118*$O$3,0))</f>
      </c>
      <c r="I118" s="1">
        <f>IF(A118="","",ROUND(G118*$O$4,0))</f>
      </c>
      <c r="K118" s="1">
        <f>IF(A118="","",G118-H118-I118-J118)</f>
      </c>
    </row>
    <row r="119" spans="1:11" x14ac:dyDescent="0.25">
      <c r="G119" s="1">
        <f>IF(A119="","",C119*D119+E119*F119)</f>
      </c>
      <c r="H119" s="1">
        <f>IF(A119="","",ROUND(G119*$O$3,0))</f>
      </c>
      <c r="I119" s="1">
        <f>IF(A119="","",ROUND(G119*$O$4,0))</f>
      </c>
      <c r="K119" s="1">
        <f>IF(A119="","",G119-H119-I119-J119)</f>
      </c>
    </row>
    <row r="120" spans="1:11" x14ac:dyDescent="0.25">
      <c r="G120" s="1">
        <f>IF(A120="","",C120*D120+E120*F120)</f>
      </c>
      <c r="H120" s="1">
        <f>IF(A120="","",ROUND(G120*$O$3,0))</f>
      </c>
      <c r="I120" s="1">
        <f>IF(A120="","",ROUND(G120*$O$4,0))</f>
      </c>
      <c r="K120" s="1">
        <f>IF(A120="","",G120-H120-I120-J120)</f>
      </c>
    </row>
    <row r="121" spans="1:11" x14ac:dyDescent="0.25">
      <c r="G121" s="1">
        <f>IF(A121="","",C121*D121+E121*F121)</f>
      </c>
      <c r="H121" s="1">
        <f>IF(A121="","",ROUND(G121*$O$3,0))</f>
      </c>
      <c r="I121" s="1">
        <f>IF(A121="","",ROUND(G121*$O$4,0))</f>
      </c>
      <c r="K121" s="1">
        <f>IF(A121="","",G121-H121-I121-J121)</f>
      </c>
    </row>
    <row r="122" spans="1:11" x14ac:dyDescent="0.25">
      <c r="G122" s="1">
        <f>IF(A122="","",C122*D122+E122*F122)</f>
      </c>
      <c r="H122" s="1">
        <f>IF(A122="","",ROUND(G122*$O$3,0))</f>
      </c>
      <c r="I122" s="1">
        <f>IF(A122="","",ROUND(G122*$O$4,0))</f>
      </c>
      <c r="K122" s="1">
        <f>IF(A122="","",G122-H122-I122-J122)</f>
      </c>
    </row>
    <row r="123" spans="1:11" x14ac:dyDescent="0.25">
      <c r="G123" s="1">
        <f>IF(A123="","",C123*D123+E123*F123)</f>
      </c>
      <c r="H123" s="1">
        <f>IF(A123="","",ROUND(G123*$O$3,0))</f>
      </c>
      <c r="I123" s="1">
        <f>IF(A123="","",ROUND(G123*$O$4,0))</f>
      </c>
      <c r="K123" s="1">
        <f>IF(A123="","",G123-H123-I123-J123)</f>
      </c>
    </row>
    <row r="124" spans="1:11" x14ac:dyDescent="0.25">
      <c r="G124" s="1">
        <f>IF(A124="","",C124*D124+E124*F124)</f>
      </c>
      <c r="H124" s="1">
        <f>IF(A124="","",ROUND(G124*$O$3,0))</f>
      </c>
      <c r="I124" s="1">
        <f>IF(A124="","",ROUND(G124*$O$4,0))</f>
      </c>
      <c r="K124" s="1">
        <f>IF(A124="","",G124-H124-I124-J124)</f>
      </c>
    </row>
    <row r="125" spans="1:11" x14ac:dyDescent="0.25">
      <c r="G125" s="1">
        <f>IF(A125="","",C125*D125+E125*F125)</f>
      </c>
      <c r="H125" s="1">
        <f>IF(A125="","",ROUND(G125*$O$3,0))</f>
      </c>
      <c r="I125" s="1">
        <f>IF(A125="","",ROUND(G125*$O$4,0))</f>
      </c>
      <c r="K125" s="1">
        <f>IF(A125="","",G125-H125-I125-J125)</f>
      </c>
    </row>
    <row r="126" spans="1:11" x14ac:dyDescent="0.25">
      <c r="G126" s="1">
        <f>IF(A126="","",C126*D126+E126*F126)</f>
      </c>
      <c r="H126" s="1">
        <f>IF(A126="","",ROUND(G126*$O$3,0))</f>
      </c>
      <c r="I126" s="1">
        <f>IF(A126="","",ROUND(G126*$O$4,0))</f>
      </c>
      <c r="K126" s="1">
        <f>IF(A126="","",G126-H126-I126-J126)</f>
      </c>
    </row>
    <row r="127" spans="1:11" x14ac:dyDescent="0.25">
      <c r="G127" s="1">
        <f>IF(A127="","",C127*D127+E127*F127)</f>
      </c>
      <c r="H127" s="1">
        <f>IF(A127="","",ROUND(G127*$O$3,0))</f>
      </c>
      <c r="I127" s="1">
        <f>IF(A127="","",ROUND(G127*$O$4,0))</f>
      </c>
      <c r="K127" s="1">
        <f>IF(A127="","",G127-H127-I127-J127)</f>
      </c>
    </row>
    <row r="128" spans="1:11" x14ac:dyDescent="0.25">
      <c r="G128" s="1">
        <f>IF(A128="","",C128*D128+E128*F128)</f>
      </c>
      <c r="H128" s="1">
        <f>IF(A128="","",ROUND(G128*$O$3,0))</f>
      </c>
      <c r="I128" s="1">
        <f>IF(A128="","",ROUND(G128*$O$4,0))</f>
      </c>
      <c r="K128" s="1">
        <f>IF(A128="","",G128-H128-I128-J128)</f>
      </c>
    </row>
    <row r="129" spans="1:11" x14ac:dyDescent="0.25">
      <c r="G129" s="1">
        <f>IF(A129="","",C129*D129+E129*F129)</f>
      </c>
      <c r="H129" s="1">
        <f>IF(A129="","",ROUND(G129*$O$3,0))</f>
      </c>
      <c r="I129" s="1">
        <f>IF(A129="","",ROUND(G129*$O$4,0))</f>
      </c>
      <c r="K129" s="1">
        <f>IF(A129="","",G129-H129-I129-J129)</f>
      </c>
    </row>
    <row r="130" spans="1:11" x14ac:dyDescent="0.25">
      <c r="G130" s="1">
        <f>IF(A130="","",C130*D130+E130*F130)</f>
      </c>
      <c r="H130" s="1">
        <f>IF(A130="","",ROUND(G130*$O$3,0))</f>
      </c>
      <c r="I130" s="1">
        <f>IF(A130="","",ROUND(G130*$O$4,0))</f>
      </c>
      <c r="K130" s="1">
        <f>IF(A130="","",G130-H130-I130-J130)</f>
      </c>
    </row>
    <row r="131" spans="1:11" x14ac:dyDescent="0.25">
      <c r="G131" s="1">
        <f>IF(A131="","",C131*D131+E131*F131)</f>
      </c>
      <c r="H131" s="1">
        <f>IF(A131="","",ROUND(G131*$O$3,0))</f>
      </c>
      <c r="I131" s="1">
        <f>IF(A131="","",ROUND(G131*$O$4,0))</f>
      </c>
      <c r="K131" s="1">
        <f>IF(A131="","",G131-H131-I131-J131)</f>
      </c>
    </row>
    <row r="132" spans="1:11" x14ac:dyDescent="0.25">
      <c r="G132" s="1">
        <f>IF(A132="","",C132*D132+E132*F132)</f>
      </c>
      <c r="H132" s="1">
        <f>IF(A132="","",ROUND(G132*$O$3,0))</f>
      </c>
      <c r="I132" s="1">
        <f>IF(A132="","",ROUND(G132*$O$4,0))</f>
      </c>
      <c r="K132" s="1">
        <f>IF(A132="","",G132-H132-I132-J132)</f>
      </c>
    </row>
    <row r="133" spans="1:11" x14ac:dyDescent="0.25">
      <c r="G133" s="1">
        <f>IF(A133="","",C133*D133+E133*F133)</f>
      </c>
      <c r="H133" s="1">
        <f>IF(A133="","",ROUND(G133*$O$3,0))</f>
      </c>
      <c r="I133" s="1">
        <f>IF(A133="","",ROUND(G133*$O$4,0))</f>
      </c>
      <c r="K133" s="1">
        <f>IF(A133="","",G133-H133-I133-J133)</f>
      </c>
    </row>
    <row r="134" spans="1:11" x14ac:dyDescent="0.25">
      <c r="G134" s="1">
        <f>IF(A134="","",C134*D134+E134*F134)</f>
      </c>
      <c r="H134" s="1">
        <f>IF(A134="","",ROUND(G134*$O$3,0))</f>
      </c>
      <c r="I134" s="1">
        <f>IF(A134="","",ROUND(G134*$O$4,0))</f>
      </c>
      <c r="K134" s="1">
        <f>IF(A134="","",G134-H134-I134-J134)</f>
      </c>
    </row>
    <row r="135" spans="1:11" x14ac:dyDescent="0.25">
      <c r="G135" s="1">
        <f>IF(A135="","",C135*D135+E135*F135)</f>
      </c>
      <c r="H135" s="1">
        <f>IF(A135="","",ROUND(G135*$O$3,0))</f>
      </c>
      <c r="I135" s="1">
        <f>IF(A135="","",ROUND(G135*$O$4,0))</f>
      </c>
      <c r="K135" s="1">
        <f>IF(A135="","",G135-H135-I135-J135)</f>
      </c>
    </row>
    <row r="136" spans="1:11" x14ac:dyDescent="0.25">
      <c r="G136" s="1">
        <f>IF(A136="","",C136*D136+E136*F136)</f>
      </c>
      <c r="H136" s="1">
        <f>IF(A136="","",ROUND(G136*$O$3,0))</f>
      </c>
      <c r="I136" s="1">
        <f>IF(A136="","",ROUND(G136*$O$4,0))</f>
      </c>
      <c r="K136" s="1">
        <f>IF(A136="","",G136-H136-I136-J136)</f>
      </c>
    </row>
    <row r="137" spans="1:11" x14ac:dyDescent="0.25">
      <c r="G137" s="1">
        <f>IF(A137="","",C137*D137+E137*F137)</f>
      </c>
      <c r="H137" s="1">
        <f>IF(A137="","",ROUND(G137*$O$3,0))</f>
      </c>
      <c r="I137" s="1">
        <f>IF(A137="","",ROUND(G137*$O$4,0))</f>
      </c>
      <c r="K137" s="1">
        <f>IF(A137="","",G137-H137-I137-J137)</f>
      </c>
    </row>
    <row r="138" spans="1:11" x14ac:dyDescent="0.25">
      <c r="G138" s="1">
        <f>IF(A138="","",C138*D138+E138*F138)</f>
      </c>
      <c r="H138" s="1">
        <f>IF(A138="","",ROUND(G138*$O$3,0))</f>
      </c>
      <c r="I138" s="1">
        <f>IF(A138="","",ROUND(G138*$O$4,0))</f>
      </c>
      <c r="K138" s="1">
        <f>IF(A138="","",G138-H138-I138-J138)</f>
      </c>
    </row>
    <row r="139" spans="1:11" x14ac:dyDescent="0.25">
      <c r="G139" s="1">
        <f>IF(A139="","",C139*D139+E139*F139)</f>
      </c>
      <c r="H139" s="1">
        <f>IF(A139="","",ROUND(G139*$O$3,0))</f>
      </c>
      <c r="I139" s="1">
        <f>IF(A139="","",ROUND(G139*$O$4,0))</f>
      </c>
      <c r="K139" s="1">
        <f>IF(A139="","",G139-H139-I139-J139)</f>
      </c>
    </row>
    <row r="140" spans="1:11" x14ac:dyDescent="0.25">
      <c r="G140" s="1">
        <f>IF(A140="","",C140*D140+E140*F140)</f>
      </c>
      <c r="H140" s="1">
        <f>IF(A140="","",ROUND(G140*$O$3,0))</f>
      </c>
      <c r="I140" s="1">
        <f>IF(A140="","",ROUND(G140*$O$4,0))</f>
      </c>
      <c r="K140" s="1">
        <f>IF(A140="","",G140-H140-I140-J140)</f>
      </c>
    </row>
    <row r="141" spans="1:11" x14ac:dyDescent="0.25">
      <c r="G141" s="1">
        <f>IF(A141="","",C141*D141+E141*F141)</f>
      </c>
      <c r="H141" s="1">
        <f>IF(A141="","",ROUND(G141*$O$3,0))</f>
      </c>
      <c r="I141" s="1">
        <f>IF(A141="","",ROUND(G141*$O$4,0))</f>
      </c>
      <c r="K141" s="1">
        <f>IF(A141="","",G141-H141-I141-J141)</f>
      </c>
    </row>
    <row r="142" spans="1:11" x14ac:dyDescent="0.25">
      <c r="G142" s="1">
        <f>IF(A142="","",C142*D142+E142*F142)</f>
      </c>
      <c r="H142" s="1">
        <f>IF(A142="","",ROUND(G142*$O$3,0))</f>
      </c>
      <c r="I142" s="1">
        <f>IF(A142="","",ROUND(G142*$O$4,0))</f>
      </c>
      <c r="K142" s="1">
        <f>IF(A142="","",G142-H142-I142-J142)</f>
      </c>
    </row>
    <row r="143" spans="1:11" x14ac:dyDescent="0.25">
      <c r="G143" s="1">
        <f>IF(A143="","",C143*D143+E143*F143)</f>
      </c>
      <c r="H143" s="1">
        <f>IF(A143="","",ROUND(G143*$O$3,0))</f>
      </c>
      <c r="I143" s="1">
        <f>IF(A143="","",ROUND(G143*$O$4,0))</f>
      </c>
      <c r="K143" s="1">
        <f>IF(A143="","",G143-H143-I143-J143)</f>
      </c>
    </row>
    <row r="144" spans="1:11" x14ac:dyDescent="0.25">
      <c r="G144" s="1">
        <f>IF(A144="","",C144*D144+E144*F144)</f>
      </c>
      <c r="H144" s="1">
        <f>IF(A144="","",ROUND(G144*$O$3,0))</f>
      </c>
      <c r="I144" s="1">
        <f>IF(A144="","",ROUND(G144*$O$4,0))</f>
      </c>
      <c r="K144" s="1">
        <f>IF(A144="","",G144-H144-I144-J144)</f>
      </c>
    </row>
    <row r="145" spans="1:11" x14ac:dyDescent="0.25">
      <c r="G145" s="1">
        <f>IF(A145="","",C145*D145+E145*F145)</f>
      </c>
      <c r="H145" s="1">
        <f>IF(A145="","",ROUND(G145*$O$3,0))</f>
      </c>
      <c r="I145" s="1">
        <f>IF(A145="","",ROUND(G145*$O$4,0))</f>
      </c>
      <c r="K145" s="1">
        <f>IF(A145="","",G145-H145-I145-J145)</f>
      </c>
    </row>
    <row r="146" spans="1:11" x14ac:dyDescent="0.25">
      <c r="G146" s="1">
        <f>IF(A146="","",C146*D146+E146*F146)</f>
      </c>
      <c r="H146" s="1">
        <f>IF(A146="","",ROUND(G146*$O$3,0))</f>
      </c>
      <c r="I146" s="1">
        <f>IF(A146="","",ROUND(G146*$O$4,0))</f>
      </c>
      <c r="K146" s="1">
        <f>IF(A146="","",G146-H146-I146-J146)</f>
      </c>
    </row>
    <row r="147" spans="1:11" x14ac:dyDescent="0.25">
      <c r="G147" s="1">
        <f>IF(A147="","",C147*D147+E147*F147)</f>
      </c>
      <c r="H147" s="1">
        <f>IF(A147="","",ROUND(G147*$O$3,0))</f>
      </c>
      <c r="I147" s="1">
        <f>IF(A147="","",ROUND(G147*$O$4,0))</f>
      </c>
      <c r="K147" s="1">
        <f>IF(A147="","",G147-H147-I147-J147)</f>
      </c>
    </row>
    <row r="148" spans="1:11" x14ac:dyDescent="0.25">
      <c r="G148" s="1">
        <f>IF(A148="","",C148*D148+E148*F148)</f>
      </c>
      <c r="H148" s="1">
        <f>IF(A148="","",ROUND(G148*$O$3,0))</f>
      </c>
      <c r="I148" s="1">
        <f>IF(A148="","",ROUND(G148*$O$4,0))</f>
      </c>
      <c r="K148" s="1">
        <f>IF(A148="","",G148-H148-I148-J148)</f>
      </c>
    </row>
    <row r="149" spans="1:11" x14ac:dyDescent="0.25">
      <c r="G149" s="1">
        <f>IF(A149="","",C149*D149+E149*F149)</f>
      </c>
      <c r="H149" s="1">
        <f>IF(A149="","",ROUND(G149*$O$3,0))</f>
      </c>
      <c r="I149" s="1">
        <f>IF(A149="","",ROUND(G149*$O$4,0))</f>
      </c>
      <c r="K149" s="1">
        <f>IF(A149="","",G149-H149-I149-J149)</f>
      </c>
    </row>
    <row r="150" spans="1:11" x14ac:dyDescent="0.25">
      <c r="G150" s="1">
        <f>IF(A150="","",C150*D150+E150*F150)</f>
      </c>
      <c r="H150" s="1">
        <f>IF(A150="","",ROUND(G150*$O$3,0))</f>
      </c>
      <c r="I150" s="1">
        <f>IF(A150="","",ROUND(G150*$O$4,0))</f>
      </c>
      <c r="K150" s="1">
        <f>IF(A150="","",G150-H150-I150-J150)</f>
      </c>
    </row>
    <row r="151" spans="1:11" x14ac:dyDescent="0.25">
      <c r="G151" s="1">
        <f>IF(A151="","",C151*D151+E151*F151)</f>
      </c>
      <c r="H151" s="1">
        <f>IF(A151="","",ROUND(G151*$O$3,0))</f>
      </c>
      <c r="I151" s="1">
        <f>IF(A151="","",ROUND(G151*$O$4,0))</f>
      </c>
      <c r="K151" s="1">
        <f>IF(A151="","",G151-H151-I151-J151)</f>
      </c>
    </row>
    <row r="152" spans="1:11" x14ac:dyDescent="0.25">
      <c r="G152" s="1">
        <f>IF(A152="","",C152*D152+E152*F152)</f>
      </c>
      <c r="H152" s="1">
        <f>IF(A152="","",ROUND(G152*$O$3,0))</f>
      </c>
      <c r="I152" s="1">
        <f>IF(A152="","",ROUND(G152*$O$4,0))</f>
      </c>
      <c r="K152" s="1">
        <f>IF(A152="","",G152-H152-I152-J152)</f>
      </c>
    </row>
    <row r="153" spans="1:11" x14ac:dyDescent="0.25">
      <c r="G153" s="1">
        <f>IF(A153="","",C153*D153+E153*F153)</f>
      </c>
      <c r="H153" s="1">
        <f>IF(A153="","",ROUND(G153*$O$3,0))</f>
      </c>
      <c r="I153" s="1">
        <f>IF(A153="","",ROUND(G153*$O$4,0))</f>
      </c>
      <c r="K153" s="1">
        <f>IF(A153="","",G153-H153-I153-J153)</f>
      </c>
    </row>
    <row r="154" spans="1:11" x14ac:dyDescent="0.25">
      <c r="G154" s="1">
        <f>IF(A154="","",C154*D154+E154*F154)</f>
      </c>
      <c r="H154" s="1">
        <f>IF(A154="","",ROUND(G154*$O$3,0))</f>
      </c>
      <c r="I154" s="1">
        <f>IF(A154="","",ROUND(G154*$O$4,0))</f>
      </c>
      <c r="K154" s="1">
        <f>IF(A154="","",G154-H154-I154-J154)</f>
      </c>
    </row>
    <row r="155" spans="1:11" x14ac:dyDescent="0.25">
      <c r="G155" s="1">
        <f>IF(A155="","",C155*D155+E155*F155)</f>
      </c>
      <c r="H155" s="1">
        <f>IF(A155="","",ROUND(G155*$O$3,0))</f>
      </c>
      <c r="I155" s="1">
        <f>IF(A155="","",ROUND(G155*$O$4,0))</f>
      </c>
      <c r="K155" s="1">
        <f>IF(A155="","",G155-H155-I155-J155)</f>
      </c>
    </row>
    <row r="156" spans="1:11" x14ac:dyDescent="0.25">
      <c r="G156" s="1">
        <f>IF(A156="","",C156*D156+E156*F156)</f>
      </c>
      <c r="H156" s="1">
        <f>IF(A156="","",ROUND(G156*$O$3,0))</f>
      </c>
      <c r="I156" s="1">
        <f>IF(A156="","",ROUND(G156*$O$4,0))</f>
      </c>
      <c r="K156" s="1">
        <f>IF(A156="","",G156-H156-I156-J156)</f>
      </c>
    </row>
    <row r="157" spans="1:11" x14ac:dyDescent="0.25">
      <c r="G157" s="1">
        <f>IF(A157="","",C157*D157+E157*F157)</f>
      </c>
      <c r="H157" s="1">
        <f>IF(A157="","",ROUND(G157*$O$3,0))</f>
      </c>
      <c r="I157" s="1">
        <f>IF(A157="","",ROUND(G157*$O$4,0))</f>
      </c>
      <c r="K157" s="1">
        <f>IF(A157="","",G157-H157-I157-J157)</f>
      </c>
    </row>
    <row r="158" spans="1:11" x14ac:dyDescent="0.25">
      <c r="G158" s="1">
        <f>IF(A158="","",C158*D158+E158*F158)</f>
      </c>
      <c r="H158" s="1">
        <f>IF(A158="","",ROUND(G158*$O$3,0))</f>
      </c>
      <c r="I158" s="1">
        <f>IF(A158="","",ROUND(G158*$O$4,0))</f>
      </c>
      <c r="K158" s="1">
        <f>IF(A158="","",G158-H158-I158-J158)</f>
      </c>
    </row>
    <row r="159" spans="1:11" x14ac:dyDescent="0.25">
      <c r="G159" s="1">
        <f>IF(A159="","",C159*D159+E159*F159)</f>
      </c>
      <c r="H159" s="1">
        <f>IF(A159="","",ROUND(G159*$O$3,0))</f>
      </c>
      <c r="I159" s="1">
        <f>IF(A159="","",ROUND(G159*$O$4,0))</f>
      </c>
      <c r="K159" s="1">
        <f>IF(A159="","",G159-H159-I159-J159)</f>
      </c>
    </row>
    <row r="160" spans="1:11" x14ac:dyDescent="0.25">
      <c r="G160" s="1">
        <f>IF(A160="","",C160*D160+E160*F160)</f>
      </c>
      <c r="H160" s="1">
        <f>IF(A160="","",ROUND(G160*$O$3,0))</f>
      </c>
      <c r="I160" s="1">
        <f>IF(A160="","",ROUND(G160*$O$4,0))</f>
      </c>
      <c r="K160" s="1">
        <f>IF(A160="","",G160-H160-I160-J160)</f>
      </c>
    </row>
    <row r="161" spans="1:11" x14ac:dyDescent="0.25">
      <c r="G161" s="1">
        <f>IF(A161="","",C161*D161+E161*F161)</f>
      </c>
      <c r="H161" s="1">
        <f>IF(A161="","",ROUND(G161*$O$3,0))</f>
      </c>
      <c r="I161" s="1">
        <f>IF(A161="","",ROUND(G161*$O$4,0))</f>
      </c>
      <c r="K161" s="1">
        <f>IF(A161="","",G161-H161-I161-J161)</f>
      </c>
    </row>
    <row r="162" spans="1:11" x14ac:dyDescent="0.25">
      <c r="G162" s="1">
        <f>IF(A162="","",C162*D162+E162*F162)</f>
      </c>
      <c r="H162" s="1">
        <f>IF(A162="","",ROUND(G162*$O$3,0))</f>
      </c>
      <c r="I162" s="1">
        <f>IF(A162="","",ROUND(G162*$O$4,0))</f>
      </c>
      <c r="K162" s="1">
        <f>IF(A162="","",G162-H162-I162-J162)</f>
      </c>
    </row>
    <row r="163" spans="1:11" x14ac:dyDescent="0.25">
      <c r="G163" s="1">
        <f>IF(A163="","",C163*D163+E163*F163)</f>
      </c>
      <c r="H163" s="1">
        <f>IF(A163="","",ROUND(G163*$O$3,0))</f>
      </c>
      <c r="I163" s="1">
        <f>IF(A163="","",ROUND(G163*$O$4,0))</f>
      </c>
      <c r="K163" s="1">
        <f>IF(A163="","",G163-H163-I163-J163)</f>
      </c>
    </row>
    <row r="164" spans="1:11" x14ac:dyDescent="0.25">
      <c r="G164" s="1">
        <f>IF(A164="","",C164*D164+E164*F164)</f>
      </c>
      <c r="H164" s="1">
        <f>IF(A164="","",ROUND(G164*$O$3,0))</f>
      </c>
      <c r="I164" s="1">
        <f>IF(A164="","",ROUND(G164*$O$4,0))</f>
      </c>
      <c r="K164" s="1">
        <f>IF(A164="","",G164-H164-I164-J164)</f>
      </c>
    </row>
    <row r="165" spans="1:11" x14ac:dyDescent="0.25">
      <c r="G165" s="1">
        <f>IF(A165="","",C165*D165+E165*F165)</f>
      </c>
      <c r="H165" s="1">
        <f>IF(A165="","",ROUND(G165*$O$3,0))</f>
      </c>
      <c r="I165" s="1">
        <f>IF(A165="","",ROUND(G165*$O$4,0))</f>
      </c>
      <c r="K165" s="1">
        <f>IF(A165="","",G165-H165-I165-J165)</f>
      </c>
    </row>
    <row r="166" spans="1:11" x14ac:dyDescent="0.25">
      <c r="G166" s="1">
        <f>IF(A166="","",C166*D166+E166*F166)</f>
      </c>
      <c r="H166" s="1">
        <f>IF(A166="","",ROUND(G166*$O$3,0))</f>
      </c>
      <c r="I166" s="1">
        <f>IF(A166="","",ROUND(G166*$O$4,0))</f>
      </c>
      <c r="K166" s="1">
        <f>IF(A166="","",G166-H166-I166-J166)</f>
      </c>
    </row>
    <row r="167" spans="1:11" x14ac:dyDescent="0.25">
      <c r="G167" s="1">
        <f>IF(A167="","",C167*D167+E167*F167)</f>
      </c>
      <c r="H167" s="1">
        <f>IF(A167="","",ROUND(G167*$O$3,0))</f>
      </c>
      <c r="I167" s="1">
        <f>IF(A167="","",ROUND(G167*$O$4,0))</f>
      </c>
      <c r="K167" s="1">
        <f>IF(A167="","",G167-H167-I167-J167)</f>
      </c>
    </row>
    <row r="168" spans="1:11" x14ac:dyDescent="0.25">
      <c r="G168" s="1">
        <f>IF(A168="","",C168*D168+E168*F168)</f>
      </c>
      <c r="H168" s="1">
        <f>IF(A168="","",ROUND(G168*$O$3,0))</f>
      </c>
      <c r="I168" s="1">
        <f>IF(A168="","",ROUND(G168*$O$4,0))</f>
      </c>
      <c r="K168" s="1">
        <f>IF(A168="","",G168-H168-I168-J168)</f>
      </c>
    </row>
    <row r="169" spans="1:11" x14ac:dyDescent="0.25">
      <c r="G169" s="1">
        <f>IF(A169="","",C169*D169+E169*F169)</f>
      </c>
      <c r="H169" s="1">
        <f>IF(A169="","",ROUND(G169*$O$3,0))</f>
      </c>
      <c r="I169" s="1">
        <f>IF(A169="","",ROUND(G169*$O$4,0))</f>
      </c>
      <c r="K169" s="1">
        <f>IF(A169="","",G169-H169-I169-J169)</f>
      </c>
    </row>
    <row r="170" spans="1:11" x14ac:dyDescent="0.25">
      <c r="G170" s="1">
        <f>IF(A170="","",C170*D170+E170*F170)</f>
      </c>
      <c r="H170" s="1">
        <f>IF(A170="","",ROUND(G170*$O$3,0))</f>
      </c>
      <c r="I170" s="1">
        <f>IF(A170="","",ROUND(G170*$O$4,0))</f>
      </c>
      <c r="K170" s="1">
        <f>IF(A170="","",G170-H170-I170-J170)</f>
      </c>
    </row>
    <row r="171" spans="1:11" x14ac:dyDescent="0.25">
      <c r="G171" s="1">
        <f>IF(A171="","",C171*D171+E171*F171)</f>
      </c>
      <c r="H171" s="1">
        <f>IF(A171="","",ROUND(G171*$O$3,0))</f>
      </c>
      <c r="I171" s="1">
        <f>IF(A171="","",ROUND(G171*$O$4,0))</f>
      </c>
      <c r="K171" s="1">
        <f>IF(A171="","",G171-H171-I171-J171)</f>
      </c>
    </row>
    <row r="172" spans="1:11" x14ac:dyDescent="0.25">
      <c r="G172" s="1">
        <f>IF(A172="","",C172*D172+E172*F172)</f>
      </c>
      <c r="H172" s="1">
        <f>IF(A172="","",ROUND(G172*$O$3,0))</f>
      </c>
      <c r="I172" s="1">
        <f>IF(A172="","",ROUND(G172*$O$4,0))</f>
      </c>
      <c r="K172" s="1">
        <f>IF(A172="","",G172-H172-I172-J172)</f>
      </c>
    </row>
    <row r="173" spans="1:11" x14ac:dyDescent="0.25">
      <c r="G173" s="1">
        <f>IF(A173="","",C173*D173+E173*F173)</f>
      </c>
      <c r="H173" s="1">
        <f>IF(A173="","",ROUND(G173*$O$3,0))</f>
      </c>
      <c r="I173" s="1">
        <f>IF(A173="","",ROUND(G173*$O$4,0))</f>
      </c>
      <c r="K173" s="1">
        <f>IF(A173="","",G173-H173-I173-J173)</f>
      </c>
    </row>
    <row r="174" spans="1:11" x14ac:dyDescent="0.25">
      <c r="G174" s="1">
        <f>IF(A174="","",C174*D174+E174*F174)</f>
      </c>
      <c r="H174" s="1">
        <f>IF(A174="","",ROUND(G174*$O$3,0))</f>
      </c>
      <c r="I174" s="1">
        <f>IF(A174="","",ROUND(G174*$O$4,0))</f>
      </c>
      <c r="K174" s="1">
        <f>IF(A174="","",G174-H174-I174-J174)</f>
      </c>
    </row>
    <row r="175" spans="1:11" x14ac:dyDescent="0.25">
      <c r="G175" s="1">
        <f>IF(A175="","",C175*D175+E175*F175)</f>
      </c>
      <c r="H175" s="1">
        <f>IF(A175="","",ROUND(G175*$O$3,0))</f>
      </c>
      <c r="I175" s="1">
        <f>IF(A175="","",ROUND(G175*$O$4,0))</f>
      </c>
      <c r="K175" s="1">
        <f>IF(A175="","",G175-H175-I175-J175)</f>
      </c>
    </row>
    <row r="176" spans="1:11" x14ac:dyDescent="0.25">
      <c r="G176" s="1">
        <f>IF(A176="","",C176*D176+E176*F176)</f>
      </c>
      <c r="H176" s="1">
        <f>IF(A176="","",ROUND(G176*$O$3,0))</f>
      </c>
      <c r="I176" s="1">
        <f>IF(A176="","",ROUND(G176*$O$4,0))</f>
      </c>
      <c r="K176" s="1">
        <f>IF(A176="","",G176-H176-I176-J176)</f>
      </c>
    </row>
    <row r="177" spans="1:11" x14ac:dyDescent="0.25">
      <c r="G177" s="1">
        <f>IF(A177="","",C177*D177+E177*F177)</f>
      </c>
      <c r="H177" s="1">
        <f>IF(A177="","",ROUND(G177*$O$3,0))</f>
      </c>
      <c r="I177" s="1">
        <f>IF(A177="","",ROUND(G177*$O$4,0))</f>
      </c>
      <c r="K177" s="1">
        <f>IF(A177="","",G177-H177-I177-J177)</f>
      </c>
    </row>
    <row r="178" spans="1:11" x14ac:dyDescent="0.25">
      <c r="G178" s="1">
        <f>IF(A178="","",C178*D178+E178*F178)</f>
      </c>
      <c r="H178" s="1">
        <f>IF(A178="","",ROUND(G178*$O$3,0))</f>
      </c>
      <c r="I178" s="1">
        <f>IF(A178="","",ROUND(G178*$O$4,0))</f>
      </c>
      <c r="K178" s="1">
        <f>IF(A178="","",G178-H178-I178-J178)</f>
      </c>
    </row>
    <row r="179" spans="1:11" x14ac:dyDescent="0.25">
      <c r="G179" s="1">
        <f>IF(A179="","",C179*D179+E179*F179)</f>
      </c>
      <c r="H179" s="1">
        <f>IF(A179="","",ROUND(G179*$O$3,0))</f>
      </c>
      <c r="I179" s="1">
        <f>IF(A179="","",ROUND(G179*$O$4,0))</f>
      </c>
      <c r="K179" s="1">
        <f>IF(A179="","",G179-H179-I179-J179)</f>
      </c>
    </row>
    <row r="180" spans="1:11" x14ac:dyDescent="0.25">
      <c r="G180" s="1">
        <f>IF(A180="","",C180*D180+E180*F180)</f>
      </c>
      <c r="H180" s="1">
        <f>IF(A180="","",ROUND(G180*$O$3,0))</f>
      </c>
      <c r="I180" s="1">
        <f>IF(A180="","",ROUND(G180*$O$4,0))</f>
      </c>
      <c r="K180" s="1">
        <f>IF(A180="","",G180-H180-I180-J180)</f>
      </c>
    </row>
    <row r="181" spans="1:11" x14ac:dyDescent="0.25">
      <c r="G181" s="1">
        <f>IF(A181="","",C181*D181+E181*F181)</f>
      </c>
      <c r="H181" s="1">
        <f>IF(A181="","",ROUND(G181*$O$3,0))</f>
      </c>
      <c r="I181" s="1">
        <f>IF(A181="","",ROUND(G181*$O$4,0))</f>
      </c>
      <c r="K181" s="1">
        <f>IF(A181="","",G181-H181-I181-J181)</f>
      </c>
    </row>
    <row r="182" spans="1:11" x14ac:dyDescent="0.25">
      <c r="G182" s="1">
        <f>IF(A182="","",C182*D182+E182*F182)</f>
      </c>
      <c r="H182" s="1">
        <f>IF(A182="","",ROUND(G182*$O$3,0))</f>
      </c>
      <c r="I182" s="1">
        <f>IF(A182="","",ROUND(G182*$O$4,0))</f>
      </c>
      <c r="K182" s="1">
        <f>IF(A182="","",G182-H182-I182-J182)</f>
      </c>
    </row>
    <row r="183" spans="1:11" x14ac:dyDescent="0.25">
      <c r="G183" s="1">
        <f>IF(A183="","",C183*D183+E183*F183)</f>
      </c>
      <c r="H183" s="1">
        <f>IF(A183="","",ROUND(G183*$O$3,0))</f>
      </c>
      <c r="I183" s="1">
        <f>IF(A183="","",ROUND(G183*$O$4,0))</f>
      </c>
      <c r="K183" s="1">
        <f>IF(A183="","",G183-H183-I183-J183)</f>
      </c>
    </row>
    <row r="184" spans="1:11" x14ac:dyDescent="0.25">
      <c r="G184" s="1">
        <f>IF(A184="","",C184*D184+E184*F184)</f>
      </c>
      <c r="H184" s="1">
        <f>IF(A184="","",ROUND(G184*$O$3,0))</f>
      </c>
      <c r="I184" s="1">
        <f>IF(A184="","",ROUND(G184*$O$4,0))</f>
      </c>
      <c r="K184" s="1">
        <f>IF(A184="","",G184-H184-I184-J184)</f>
      </c>
    </row>
    <row r="185" spans="1:11" x14ac:dyDescent="0.25">
      <c r="G185" s="1">
        <f>IF(A185="","",C185*D185+E185*F185)</f>
      </c>
      <c r="H185" s="1">
        <f>IF(A185="","",ROUND(G185*$O$3,0))</f>
      </c>
      <c r="I185" s="1">
        <f>IF(A185="","",ROUND(G185*$O$4,0))</f>
      </c>
      <c r="K185" s="1">
        <f>IF(A185="","",G185-H185-I185-J185)</f>
      </c>
    </row>
    <row r="186" spans="1:11" x14ac:dyDescent="0.25">
      <c r="G186" s="1">
        <f>IF(A186="","",C186*D186+E186*F186)</f>
      </c>
      <c r="H186" s="1">
        <f>IF(A186="","",ROUND(G186*$O$3,0))</f>
      </c>
      <c r="I186" s="1">
        <f>IF(A186="","",ROUND(G186*$O$4,0))</f>
      </c>
      <c r="K186" s="1">
        <f>IF(A186="","",G186-H186-I186-J186)</f>
      </c>
    </row>
    <row r="187" spans="1:11" x14ac:dyDescent="0.25">
      <c r="G187" s="1">
        <f>IF(A187="","",C187*D187+E187*F187)</f>
      </c>
      <c r="H187" s="1">
        <f>IF(A187="","",ROUND(G187*$O$3,0))</f>
      </c>
      <c r="I187" s="1">
        <f>IF(A187="","",ROUND(G187*$O$4,0))</f>
      </c>
      <c r="K187" s="1">
        <f>IF(A187="","",G187-H187-I187-J187)</f>
      </c>
    </row>
    <row r="188" spans="1:11" x14ac:dyDescent="0.25">
      <c r="G188" s="1">
        <f>IF(A188="","",C188*D188+E188*F188)</f>
      </c>
      <c r="H188" s="1">
        <f>IF(A188="","",ROUND(G188*$O$3,0))</f>
      </c>
      <c r="I188" s="1">
        <f>IF(A188="","",ROUND(G188*$O$4,0))</f>
      </c>
      <c r="K188" s="1">
        <f>IF(A188="","",G188-H188-I188-J188)</f>
      </c>
    </row>
    <row r="189" spans="1:11" x14ac:dyDescent="0.25">
      <c r="G189" s="1">
        <f>IF(A189="","",C189*D189+E189*F189)</f>
      </c>
      <c r="H189" s="1">
        <f>IF(A189="","",ROUND(G189*$O$3,0))</f>
      </c>
      <c r="I189" s="1">
        <f>IF(A189="","",ROUND(G189*$O$4,0))</f>
      </c>
      <c r="K189" s="1">
        <f>IF(A189="","",G189-H189-I189-J189)</f>
      </c>
    </row>
    <row r="190" spans="1:11" x14ac:dyDescent="0.25">
      <c r="G190" s="1">
        <f>IF(A190="","",C190*D190+E190*F190)</f>
      </c>
      <c r="H190" s="1">
        <f>IF(A190="","",ROUND(G190*$O$3,0))</f>
      </c>
      <c r="I190" s="1">
        <f>IF(A190="","",ROUND(G190*$O$4,0))</f>
      </c>
      <c r="K190" s="1">
        <f>IF(A190="","",G190-H190-I190-J190)</f>
      </c>
    </row>
    <row r="191" spans="1:11" x14ac:dyDescent="0.25">
      <c r="G191" s="1">
        <f>IF(A191="","",C191*D191+E191*F191)</f>
      </c>
      <c r="H191" s="1">
        <f>IF(A191="","",ROUND(G191*$O$3,0))</f>
      </c>
      <c r="I191" s="1">
        <f>IF(A191="","",ROUND(G191*$O$4,0))</f>
      </c>
      <c r="K191" s="1">
        <f>IF(A191="","",G191-H191-I191-J191)</f>
      </c>
    </row>
    <row r="192" spans="1:11" x14ac:dyDescent="0.25">
      <c r="G192" s="1">
        <f>IF(A192="","",C192*D192+E192*F192)</f>
      </c>
      <c r="H192" s="1">
        <f>IF(A192="","",ROUND(G192*$O$3,0))</f>
      </c>
      <c r="I192" s="1">
        <f>IF(A192="","",ROUND(G192*$O$4,0))</f>
      </c>
      <c r="K192" s="1">
        <f>IF(A192="","",G192-H192-I192-J192)</f>
      </c>
    </row>
    <row r="193" spans="1:11" x14ac:dyDescent="0.25">
      <c r="G193" s="1">
        <f>IF(A193="","",C193*D193+E193*F193)</f>
      </c>
      <c r="H193" s="1">
        <f>IF(A193="","",ROUND(G193*$O$3,0))</f>
      </c>
      <c r="I193" s="1">
        <f>IF(A193="","",ROUND(G193*$O$4,0))</f>
      </c>
      <c r="K193" s="1">
        <f>IF(A193="","",G193-H193-I193-J193)</f>
      </c>
    </row>
    <row r="194" spans="1:11" x14ac:dyDescent="0.25">
      <c r="G194" s="1">
        <f>IF(A194="","",C194*D194+E194*F194)</f>
      </c>
      <c r="H194" s="1">
        <f>IF(A194="","",ROUND(G194*$O$3,0))</f>
      </c>
      <c r="I194" s="1">
        <f>IF(A194="","",ROUND(G194*$O$4,0))</f>
      </c>
      <c r="K194" s="1">
        <f>IF(A194="","",G194-H194-I194-J194)</f>
      </c>
    </row>
    <row r="195" spans="1:11" x14ac:dyDescent="0.25">
      <c r="G195" s="1">
        <f>IF(A195="","",C195*D195+E195*F195)</f>
      </c>
      <c r="H195" s="1">
        <f>IF(A195="","",ROUND(G195*$O$3,0))</f>
      </c>
      <c r="I195" s="1">
        <f>IF(A195="","",ROUND(G195*$O$4,0))</f>
      </c>
      <c r="K195" s="1">
        <f>IF(A195="","",G195-H195-I195-J195)</f>
      </c>
    </row>
    <row r="196" spans="1:11" x14ac:dyDescent="0.25">
      <c r="G196" s="1">
        <f>IF(A196="","",C196*D196+E196*F196)</f>
      </c>
      <c r="H196" s="1">
        <f>IF(A196="","",ROUND(G196*$O$3,0))</f>
      </c>
      <c r="I196" s="1">
        <f>IF(A196="","",ROUND(G196*$O$4,0))</f>
      </c>
      <c r="K196" s="1">
        <f>IF(A196="","",G196-H196-I196-J196)</f>
      </c>
    </row>
    <row r="197" spans="1:11" x14ac:dyDescent="0.25">
      <c r="G197" s="1">
        <f>IF(A197="","",C197*D197+E197*F197)</f>
      </c>
      <c r="H197" s="1">
        <f>IF(A197="","",ROUND(G197*$O$3,0))</f>
      </c>
      <c r="I197" s="1">
        <f>IF(A197="","",ROUND(G197*$O$4,0))</f>
      </c>
      <c r="K197" s="1">
        <f>IF(A197="","",G197-H197-I197-J197)</f>
      </c>
    </row>
    <row r="198" spans="1:11" x14ac:dyDescent="0.25">
      <c r="G198" s="1">
        <f>IF(A198="","",C198*D198+E198*F198)</f>
      </c>
      <c r="H198" s="1">
        <f>IF(A198="","",ROUND(G198*$O$3,0))</f>
      </c>
      <c r="I198" s="1">
        <f>IF(A198="","",ROUND(G198*$O$4,0))</f>
      </c>
      <c r="K198" s="1">
        <f>IF(A198="","",G198-H198-I198-J198)</f>
      </c>
    </row>
    <row r="199" spans="1:11" x14ac:dyDescent="0.25">
      <c r="G199" s="1">
        <f>IF(A199="","",C199*D199+E199*F199)</f>
      </c>
      <c r="H199" s="1">
        <f>IF(A199="","",ROUND(G199*$O$3,0))</f>
      </c>
      <c r="I199" s="1">
        <f>IF(A199="","",ROUND(G199*$O$4,0))</f>
      </c>
      <c r="K199" s="1">
        <f>IF(A199="","",G199-H199-I199-J199)</f>
      </c>
    </row>
    <row r="200" spans="1:11" x14ac:dyDescent="0.25">
      <c r="G200" s="1">
        <f>IF(A200="","",C200*D200+E200*F200)</f>
      </c>
      <c r="H200" s="1">
        <f>IF(A200="","",ROUND(G200*$O$3,0))</f>
      </c>
      <c r="I200" s="1">
        <f>IF(A200="","",ROUND(G200*$O$4,0))</f>
      </c>
      <c r="K200" s="1">
        <f>IF(A200="","",G200-H200-I200-J200)</f>
      </c>
    </row>
    <row r="201" spans="1:11" x14ac:dyDescent="0.25">
      <c r="G201" s="1">
        <f>IF(A201="","",C201*D201+E201*F201)</f>
      </c>
      <c r="H201" s="1">
        <f>IF(A201="","",ROUND(G201*$O$3,0))</f>
      </c>
      <c r="I201" s="1">
        <f>IF(A201="","",ROUND(G201*$O$4,0))</f>
      </c>
      <c r="K201" s="1">
        <f>IF(A201="","",G201-H201-I201-J201)</f>
      </c>
    </row>
    <row r="202" spans="1:11" x14ac:dyDescent="0.25">
      <c r="G202" s="1">
        <f>IF(A202="","",C202*D202+E202*F202)</f>
      </c>
      <c r="H202" s="1">
        <f>IF(A202="","",ROUND(G202*$O$3,0))</f>
      </c>
      <c r="I202" s="1">
        <f>IF(A202="","",ROUND(G202*$O$4,0))</f>
      </c>
      <c r="K202" s="1">
        <f>IF(A202="","",G202-H202-I202-J202)</f>
      </c>
    </row>
    <row r="203" spans="1:11" x14ac:dyDescent="0.25">
      <c r="G203" s="1">
        <f>IF(A203="","",C203*D203+E203*F203)</f>
      </c>
      <c r="H203" s="1">
        <f>IF(A203="","",ROUND(G203*$O$3,0))</f>
      </c>
      <c r="I203" s="1">
        <f>IF(A203="","",ROUND(G203*$O$4,0))</f>
      </c>
      <c r="K203" s="1">
        <f>IF(A203="","",G203-H203-I203-J203)</f>
      </c>
    </row>
    <row r="204" spans="1:11" x14ac:dyDescent="0.25">
      <c r="G204" s="1">
        <f>IF(A204="","",C204*D204+E204*F204)</f>
      </c>
      <c r="H204" s="1">
        <f>IF(A204="","",ROUND(G204*$O$3,0))</f>
      </c>
      <c r="I204" s="1">
        <f>IF(A204="","",ROUND(G204*$O$4,0))</f>
      </c>
      <c r="K204" s="1">
        <f>IF(A204="","",G204-H204-I204-J204)</f>
      </c>
    </row>
    <row r="205" spans="1:11" x14ac:dyDescent="0.25">
      <c r="G205" s="1">
        <f>IF(A205="","",C205*D205+E205*F205)</f>
      </c>
      <c r="H205" s="1">
        <f>IF(A205="","",ROUND(G205*$O$3,0))</f>
      </c>
      <c r="I205" s="1">
        <f>IF(A205="","",ROUND(G205*$O$4,0))</f>
      </c>
      <c r="K205" s="1">
        <f>IF(A205="","",G205-H205-I205-J205)</f>
      </c>
    </row>
    <row r="206" spans="1:11" x14ac:dyDescent="0.25">
      <c r="G206" s="1">
        <f>IF(A206="","",C206*D206+E206*F206)</f>
      </c>
      <c r="H206" s="1">
        <f>IF(A206="","",ROUND(G206*$O$3,0))</f>
      </c>
      <c r="I206" s="1">
        <f>IF(A206="","",ROUND(G206*$O$4,0))</f>
      </c>
      <c r="K206" s="1">
        <f>IF(A206="","",G206-H206-I206-J206)</f>
      </c>
    </row>
    <row r="207" spans="1:11" x14ac:dyDescent="0.25">
      <c r="G207" s="1">
        <f>IF(A207="","",C207*D207+E207*F207)</f>
      </c>
      <c r="H207" s="1">
        <f>IF(A207="","",ROUND(G207*$O$3,0))</f>
      </c>
      <c r="I207" s="1">
        <f>IF(A207="","",ROUND(G207*$O$4,0))</f>
      </c>
      <c r="K207" s="1">
        <f>IF(A207="","",G207-H207-I207-J207)</f>
      </c>
    </row>
    <row r="208" spans="1:11" x14ac:dyDescent="0.25">
      <c r="G208" s="1">
        <f>IF(A208="","",C208*D208+E208*F208)</f>
      </c>
      <c r="H208" s="1">
        <f>IF(A208="","",ROUND(G208*$O$3,0))</f>
      </c>
      <c r="I208" s="1">
        <f>IF(A208="","",ROUND(G208*$O$4,0))</f>
      </c>
      <c r="K208" s="1">
        <f>IF(A208="","",G208-H208-I208-J208)</f>
      </c>
    </row>
    <row r="209" spans="1:11" x14ac:dyDescent="0.25">
      <c r="G209" s="1">
        <f>IF(A209="","",C209*D209+E209*F209)</f>
      </c>
      <c r="H209" s="1">
        <f>IF(A209="","",ROUND(G209*$O$3,0))</f>
      </c>
      <c r="I209" s="1">
        <f>IF(A209="","",ROUND(G209*$O$4,0))</f>
      </c>
      <c r="K209" s="1">
        <f>IF(A209="","",G209-H209-I209-J209)</f>
      </c>
    </row>
    <row r="210" spans="1:11" x14ac:dyDescent="0.25">
      <c r="G210" s="1">
        <f>IF(A210="","",C210*D210+E210*F210)</f>
      </c>
      <c r="H210" s="1">
        <f>IF(A210="","",ROUND(G210*$O$3,0))</f>
      </c>
      <c r="I210" s="1">
        <f>IF(A210="","",ROUND(G210*$O$4,0))</f>
      </c>
      <c r="K210" s="1">
        <f>IF(A210="","",G210-H210-I210-J210)</f>
      </c>
    </row>
    <row r="211" spans="1:11" x14ac:dyDescent="0.25">
      <c r="G211" s="1">
        <f>IF(A211="","",C211*D211+E211*F211)</f>
      </c>
      <c r="H211" s="1">
        <f>IF(A211="","",ROUND(G211*$O$3,0))</f>
      </c>
      <c r="I211" s="1">
        <f>IF(A211="","",ROUND(G211*$O$4,0))</f>
      </c>
      <c r="K211" s="1">
        <f>IF(A211="","",G211-H211-I211-J211)</f>
      </c>
    </row>
    <row r="212" spans="1:11" x14ac:dyDescent="0.25">
      <c r="G212" s="1">
        <f>IF(A212="","",C212*D212+E212*F212)</f>
      </c>
      <c r="H212" s="1">
        <f>IF(A212="","",ROUND(G212*$O$3,0))</f>
      </c>
      <c r="I212" s="1">
        <f>IF(A212="","",ROUND(G212*$O$4,0))</f>
      </c>
      <c r="K212" s="1">
        <f>IF(A212="","",G212-H212-I212-J212)</f>
      </c>
    </row>
    <row r="213" spans="1:11" x14ac:dyDescent="0.25">
      <c r="G213" s="1">
        <f>IF(A213="","",C213*D213+E213*F213)</f>
      </c>
      <c r="H213" s="1">
        <f>IF(A213="","",ROUND(G213*$O$3,0))</f>
      </c>
      <c r="I213" s="1">
        <f>IF(A213="","",ROUND(G213*$O$4,0))</f>
      </c>
      <c r="K213" s="1">
        <f>IF(A213="","",G213-H213-I213-J213)</f>
      </c>
    </row>
    <row r="214" spans="1:11" x14ac:dyDescent="0.25">
      <c r="G214" s="1">
        <f>IF(A214="","",C214*D214+E214*F214)</f>
      </c>
      <c r="H214" s="1">
        <f>IF(A214="","",ROUND(G214*$O$3,0))</f>
      </c>
      <c r="I214" s="1">
        <f>IF(A214="","",ROUND(G214*$O$4,0))</f>
      </c>
      <c r="K214" s="1">
        <f>IF(A214="","",G214-H214-I214-J214)</f>
      </c>
    </row>
    <row r="215" spans="1:11" x14ac:dyDescent="0.25">
      <c r="G215" s="1">
        <f>IF(A215="","",C215*D215+E215*F215)</f>
      </c>
      <c r="H215" s="1">
        <f>IF(A215="","",ROUND(G215*$O$3,0))</f>
      </c>
      <c r="I215" s="1">
        <f>IF(A215="","",ROUND(G215*$O$4,0))</f>
      </c>
      <c r="K215" s="1">
        <f>IF(A215="","",G215-H215-I215-J215)</f>
      </c>
    </row>
    <row r="216" spans="1:11" x14ac:dyDescent="0.25">
      <c r="G216" s="1">
        <f>IF(A216="","",C216*D216+E216*F216)</f>
      </c>
      <c r="H216" s="1">
        <f>IF(A216="","",ROUND(G216*$O$3,0))</f>
      </c>
      <c r="I216" s="1">
        <f>IF(A216="","",ROUND(G216*$O$4,0))</f>
      </c>
      <c r="K216" s="1">
        <f>IF(A216="","",G216-H216-I216-J216)</f>
      </c>
    </row>
    <row r="217" spans="1:11" x14ac:dyDescent="0.25">
      <c r="G217" s="1">
        <f>IF(A217="","",C217*D217+E217*F217)</f>
      </c>
      <c r="H217" s="1">
        <f>IF(A217="","",ROUND(G217*$O$3,0))</f>
      </c>
      <c r="I217" s="1">
        <f>IF(A217="","",ROUND(G217*$O$4,0))</f>
      </c>
      <c r="K217" s="1">
        <f>IF(A217="","",G217-H217-I217-J217)</f>
      </c>
    </row>
    <row r="218" spans="1:11" x14ac:dyDescent="0.25">
      <c r="G218" s="1">
        <f>IF(A218="","",C218*D218+E218*F218)</f>
      </c>
      <c r="H218" s="1">
        <f>IF(A218="","",ROUND(G218*$O$3,0))</f>
      </c>
      <c r="I218" s="1">
        <f>IF(A218="","",ROUND(G218*$O$4,0))</f>
      </c>
      <c r="K218" s="1">
        <f>IF(A218="","",G218-H218-I218-J218)</f>
      </c>
    </row>
    <row r="219" spans="1:11" x14ac:dyDescent="0.25">
      <c r="G219" s="1">
        <f>IF(A219="","",C219*D219+E219*F219)</f>
      </c>
      <c r="H219" s="1">
        <f>IF(A219="","",ROUND(G219*$O$3,0))</f>
      </c>
      <c r="I219" s="1">
        <f>IF(A219="","",ROUND(G219*$O$4,0))</f>
      </c>
      <c r="K219" s="1">
        <f>IF(A219="","",G219-H219-I219-J219)</f>
      </c>
    </row>
    <row r="220" spans="1:11" x14ac:dyDescent="0.25">
      <c r="G220" s="1">
        <f>IF(A220="","",C220*D220+E220*F220)</f>
      </c>
      <c r="H220" s="1">
        <f>IF(A220="","",ROUND(G220*$O$3,0))</f>
      </c>
      <c r="I220" s="1">
        <f>IF(A220="","",ROUND(G220*$O$4,0))</f>
      </c>
      <c r="K220" s="1">
        <f>IF(A220="","",G220-H220-I220-J220)</f>
      </c>
    </row>
    <row r="221" spans="1:11" x14ac:dyDescent="0.25">
      <c r="G221" s="1">
        <f>IF(A221="","",C221*D221+E221*F221)</f>
      </c>
      <c r="H221" s="1">
        <f>IF(A221="","",ROUND(G221*$O$3,0))</f>
      </c>
      <c r="I221" s="1">
        <f>IF(A221="","",ROUND(G221*$O$4,0))</f>
      </c>
      <c r="K221" s="1">
        <f>IF(A221="","",G221-H221-I221-J221)</f>
      </c>
    </row>
    <row r="222" spans="1:11" x14ac:dyDescent="0.25">
      <c r="G222" s="1">
        <f>IF(A222="","",C222*D222+E222*F222)</f>
      </c>
      <c r="H222" s="1">
        <f>IF(A222="","",ROUND(G222*$O$3,0))</f>
      </c>
      <c r="I222" s="1">
        <f>IF(A222="","",ROUND(G222*$O$4,0))</f>
      </c>
      <c r="K222" s="1">
        <f>IF(A222="","",G222-H222-I222-J222)</f>
      </c>
    </row>
    <row r="223" spans="1:11" x14ac:dyDescent="0.25">
      <c r="G223" s="1">
        <f>IF(A223="","",C223*D223+E223*F223)</f>
      </c>
      <c r="H223" s="1">
        <f>IF(A223="","",ROUND(G223*$O$3,0))</f>
      </c>
      <c r="I223" s="1">
        <f>IF(A223="","",ROUND(G223*$O$4,0))</f>
      </c>
      <c r="K223" s="1">
        <f>IF(A223="","",G223-H223-I223-J223)</f>
      </c>
    </row>
    <row r="224" spans="1:11" x14ac:dyDescent="0.25">
      <c r="G224" s="1">
        <f>IF(A224="","",C224*D224+E224*F224)</f>
      </c>
      <c r="H224" s="1">
        <f>IF(A224="","",ROUND(G224*$O$3,0))</f>
      </c>
      <c r="I224" s="1">
        <f>IF(A224="","",ROUND(G224*$O$4,0))</f>
      </c>
      <c r="K224" s="1">
        <f>IF(A224="","",G224-H224-I224-J224)</f>
      </c>
    </row>
    <row r="225" spans="1:11" x14ac:dyDescent="0.25">
      <c r="G225" s="1">
        <f>IF(A225="","",C225*D225+E225*F225)</f>
      </c>
      <c r="H225" s="1">
        <f>IF(A225="","",ROUND(G225*$O$3,0))</f>
      </c>
      <c r="I225" s="1">
        <f>IF(A225="","",ROUND(G225*$O$4,0))</f>
      </c>
      <c r="K225" s="1">
        <f>IF(A225="","",G225-H225-I225-J225)</f>
      </c>
    </row>
    <row r="226" spans="1:11" x14ac:dyDescent="0.25">
      <c r="G226" s="1">
        <f>IF(A226="","",C226*D226+E226*F226)</f>
      </c>
      <c r="H226" s="1">
        <f>IF(A226="","",ROUND(G226*$O$3,0))</f>
      </c>
      <c r="I226" s="1">
        <f>IF(A226="","",ROUND(G226*$O$4,0))</f>
      </c>
      <c r="K226" s="1">
        <f>IF(A226="","",G226-H226-I226-J226)</f>
      </c>
    </row>
    <row r="227" spans="1:11" x14ac:dyDescent="0.25">
      <c r="G227" s="1">
        <f>IF(A227="","",C227*D227+E227*F227)</f>
      </c>
      <c r="H227" s="1">
        <f>IF(A227="","",ROUND(G227*$O$3,0))</f>
      </c>
      <c r="I227" s="1">
        <f>IF(A227="","",ROUND(G227*$O$4,0))</f>
      </c>
      <c r="K227" s="1">
        <f>IF(A227="","",G227-H227-I227-J227)</f>
      </c>
    </row>
    <row r="228" spans="1:11" x14ac:dyDescent="0.25">
      <c r="G228" s="1">
        <f>IF(A228="","",C228*D228+E228*F228)</f>
      </c>
      <c r="H228" s="1">
        <f>IF(A228="","",ROUND(G228*$O$3,0))</f>
      </c>
      <c r="I228" s="1">
        <f>IF(A228="","",ROUND(G228*$O$4,0))</f>
      </c>
      <c r="K228" s="1">
        <f>IF(A228="","",G228-H228-I228-J228)</f>
      </c>
    </row>
    <row r="229" spans="1:11" x14ac:dyDescent="0.25">
      <c r="G229" s="1">
        <f>IF(A229="","",C229*D229+E229*F229)</f>
      </c>
      <c r="H229" s="1">
        <f>IF(A229="","",ROUND(G229*$O$3,0))</f>
      </c>
      <c r="I229" s="1">
        <f>IF(A229="","",ROUND(G229*$O$4,0))</f>
      </c>
      <c r="K229" s="1">
        <f>IF(A229="","",G229-H229-I229-J229)</f>
      </c>
    </row>
    <row r="230" spans="1:11" x14ac:dyDescent="0.25">
      <c r="G230" s="1">
        <f>IF(A230="","",C230*D230+E230*F230)</f>
      </c>
      <c r="H230" s="1">
        <f>IF(A230="","",ROUND(G230*$O$3,0))</f>
      </c>
      <c r="I230" s="1">
        <f>IF(A230="","",ROUND(G230*$O$4,0))</f>
      </c>
      <c r="K230" s="1">
        <f>IF(A230="","",G230-H230-I230-J230)</f>
      </c>
    </row>
    <row r="231" spans="1:11" x14ac:dyDescent="0.25">
      <c r="G231" s="1">
        <f>IF(A231="","",C231*D231+E231*F231)</f>
      </c>
      <c r="H231" s="1">
        <f>IF(A231="","",ROUND(G231*$O$3,0))</f>
      </c>
      <c r="I231" s="1">
        <f>IF(A231="","",ROUND(G231*$O$4,0))</f>
      </c>
      <c r="K231" s="1">
        <f>IF(A231="","",G231-H231-I231-J231)</f>
      </c>
    </row>
    <row r="232" spans="1:11" x14ac:dyDescent="0.25">
      <c r="G232" s="1">
        <f>IF(A232="","",C232*D232+E232*F232)</f>
      </c>
      <c r="H232" s="1">
        <f>IF(A232="","",ROUND(G232*$O$3,0))</f>
      </c>
      <c r="I232" s="1">
        <f>IF(A232="","",ROUND(G232*$O$4,0))</f>
      </c>
      <c r="K232" s="1">
        <f>IF(A232="","",G232-H232-I232-J232)</f>
      </c>
    </row>
    <row r="233" spans="1:11" x14ac:dyDescent="0.25">
      <c r="G233" s="1">
        <f>IF(A233="","",C233*D233+E233*F233)</f>
      </c>
      <c r="H233" s="1">
        <f>IF(A233="","",ROUND(G233*$O$3,0))</f>
      </c>
      <c r="I233" s="1">
        <f>IF(A233="","",ROUND(G233*$O$4,0))</f>
      </c>
      <c r="K233" s="1">
        <f>IF(A233="","",G233-H233-I233-J233)</f>
      </c>
    </row>
    <row r="234" spans="1:11" x14ac:dyDescent="0.25">
      <c r="G234" s="1">
        <f>IF(A234="","",C234*D234+E234*F234)</f>
      </c>
      <c r="H234" s="1">
        <f>IF(A234="","",ROUND(G234*$O$3,0))</f>
      </c>
      <c r="I234" s="1">
        <f>IF(A234="","",ROUND(G234*$O$4,0))</f>
      </c>
      <c r="K234" s="1">
        <f>IF(A234="","",G234-H234-I234-J234)</f>
      </c>
    </row>
    <row r="235" spans="1:11" x14ac:dyDescent="0.25">
      <c r="G235" s="1">
        <f>IF(A235="","",C235*D235+E235*F235)</f>
      </c>
      <c r="H235" s="1">
        <f>IF(A235="","",ROUND(G235*$O$3,0))</f>
      </c>
      <c r="I235" s="1">
        <f>IF(A235="","",ROUND(G235*$O$4,0))</f>
      </c>
      <c r="K235" s="1">
        <f>IF(A235="","",G235-H235-I235-J235)</f>
      </c>
    </row>
    <row r="236" spans="1:11" x14ac:dyDescent="0.25">
      <c r="G236" s="1">
        <f>IF(A236="","",C236*D236+E236*F236)</f>
      </c>
      <c r="H236" s="1">
        <f>IF(A236="","",ROUND(G236*$O$3,0))</f>
      </c>
      <c r="I236" s="1">
        <f>IF(A236="","",ROUND(G236*$O$4,0))</f>
      </c>
      <c r="K236" s="1">
        <f>IF(A236="","",G236-H236-I236-J236)</f>
      </c>
    </row>
    <row r="237" spans="1:11" x14ac:dyDescent="0.25">
      <c r="G237" s="1">
        <f>IF(A237="","",C237*D237+E237*F237)</f>
      </c>
      <c r="H237" s="1">
        <f>IF(A237="","",ROUND(G237*$O$3,0))</f>
      </c>
      <c r="I237" s="1">
        <f>IF(A237="","",ROUND(G237*$O$4,0))</f>
      </c>
      <c r="K237" s="1">
        <f>IF(A237="","",G237-H237-I237-J237)</f>
      </c>
    </row>
    <row r="238" spans="1:11" x14ac:dyDescent="0.25">
      <c r="G238" s="1">
        <f>IF(A238="","",C238*D238+E238*F238)</f>
      </c>
      <c r="H238" s="1">
        <f>IF(A238="","",ROUND(G238*$O$3,0))</f>
      </c>
      <c r="I238" s="1">
        <f>IF(A238="","",ROUND(G238*$O$4,0))</f>
      </c>
      <c r="K238" s="1">
        <f>IF(A238="","",G238-H238-I238-J238)</f>
      </c>
    </row>
    <row r="239" spans="1:11" x14ac:dyDescent="0.25">
      <c r="G239" s="1">
        <f>IF(A239="","",C239*D239+E239*F239)</f>
      </c>
      <c r="H239" s="1">
        <f>IF(A239="","",ROUND(G239*$O$3,0))</f>
      </c>
      <c r="I239" s="1">
        <f>IF(A239="","",ROUND(G239*$O$4,0))</f>
      </c>
      <c r="K239" s="1">
        <f>IF(A239="","",G239-H239-I239-J239)</f>
      </c>
    </row>
    <row r="240" spans="1:11" x14ac:dyDescent="0.25">
      <c r="G240" s="1">
        <f>IF(A240="","",C240*D240+E240*F240)</f>
      </c>
      <c r="H240" s="1">
        <f>IF(A240="","",ROUND(G240*$O$3,0))</f>
      </c>
      <c r="I240" s="1">
        <f>IF(A240="","",ROUND(G240*$O$4,0))</f>
      </c>
      <c r="K240" s="1">
        <f>IF(A240="","",G240-H240-I240-J240)</f>
      </c>
    </row>
    <row r="241" spans="1:11" x14ac:dyDescent="0.25">
      <c r="G241" s="1">
        <f>IF(A241="","",C241*D241+E241*F241)</f>
      </c>
      <c r="H241" s="1">
        <f>IF(A241="","",ROUND(G241*$O$3,0))</f>
      </c>
      <c r="I241" s="1">
        <f>IF(A241="","",ROUND(G241*$O$4,0))</f>
      </c>
      <c r="K241" s="1">
        <f>IF(A241="","",G241-H241-I241-J241)</f>
      </c>
    </row>
    <row r="242" spans="1:11" x14ac:dyDescent="0.25">
      <c r="G242" s="1">
        <f>IF(A242="","",C242*D242+E242*F242)</f>
      </c>
      <c r="H242" s="1">
        <f>IF(A242="","",ROUND(G242*$O$3,0))</f>
      </c>
      <c r="I242" s="1">
        <f>IF(A242="","",ROUND(G242*$O$4,0))</f>
      </c>
      <c r="K242" s="1">
        <f>IF(A242="","",G242-H242-I242-J242)</f>
      </c>
    </row>
    <row r="243" spans="1:11" x14ac:dyDescent="0.25">
      <c r="G243" s="1">
        <f>IF(A243="","",C243*D243+E243*F243)</f>
      </c>
      <c r="H243" s="1">
        <f>IF(A243="","",ROUND(G243*$O$3,0))</f>
      </c>
      <c r="I243" s="1">
        <f>IF(A243="","",ROUND(G243*$O$4,0))</f>
      </c>
      <c r="K243" s="1">
        <f>IF(A243="","",G243-H243-I243-J243)</f>
      </c>
    </row>
    <row r="244" spans="1:11" x14ac:dyDescent="0.25">
      <c r="G244" s="1">
        <f>IF(A244="","",C244*D244+E244*F244)</f>
      </c>
      <c r="H244" s="1">
        <f>IF(A244="","",ROUND(G244*$O$3,0))</f>
      </c>
      <c r="I244" s="1">
        <f>IF(A244="","",ROUND(G244*$O$4,0))</f>
      </c>
      <c r="K244" s="1">
        <f>IF(A244="","",G244-H244-I244-J244)</f>
      </c>
    </row>
    <row r="245" spans="1:11" x14ac:dyDescent="0.25">
      <c r="G245" s="1">
        <f>IF(A245="","",C245*D245+E245*F245)</f>
      </c>
      <c r="H245" s="1">
        <f>IF(A245="","",ROUND(G245*$O$3,0))</f>
      </c>
      <c r="I245" s="1">
        <f>IF(A245="","",ROUND(G245*$O$4,0))</f>
      </c>
      <c r="K245" s="1">
        <f>IF(A245="","",G245-H245-I245-J245)</f>
      </c>
    </row>
    <row r="246" spans="1:11" x14ac:dyDescent="0.25">
      <c r="G246" s="1">
        <f>IF(A246="","",C246*D246+E246*F246)</f>
      </c>
      <c r="H246" s="1">
        <f>IF(A246="","",ROUND(G246*$O$3,0))</f>
      </c>
      <c r="I246" s="1">
        <f>IF(A246="","",ROUND(G246*$O$4,0))</f>
      </c>
      <c r="K246" s="1">
        <f>IF(A246="","",G246-H246-I246-J246)</f>
      </c>
    </row>
    <row r="247" spans="1:11" x14ac:dyDescent="0.25">
      <c r="G247" s="1">
        <f>IF(A247="","",C247*D247+E247*F247)</f>
      </c>
      <c r="H247" s="1">
        <f>IF(A247="","",ROUND(G247*$O$3,0))</f>
      </c>
      <c r="I247" s="1">
        <f>IF(A247="","",ROUND(G247*$O$4,0))</f>
      </c>
      <c r="K247" s="1">
        <f>IF(A247="","",G247-H247-I247-J247)</f>
      </c>
    </row>
    <row r="248" spans="1:11" x14ac:dyDescent="0.25">
      <c r="G248" s="1">
        <f>IF(A248="","",C248*D248+E248*F248)</f>
      </c>
      <c r="H248" s="1">
        <f>IF(A248="","",ROUND(G248*$O$3,0))</f>
      </c>
      <c r="I248" s="1">
        <f>IF(A248="","",ROUND(G248*$O$4,0))</f>
      </c>
      <c r="K248" s="1">
        <f>IF(A248="","",G248-H248-I248-J248)</f>
      </c>
    </row>
    <row r="249" spans="1:11" x14ac:dyDescent="0.25">
      <c r="G249" s="1">
        <f>IF(A249="","",C249*D249+E249*F249)</f>
      </c>
      <c r="H249" s="1">
        <f>IF(A249="","",ROUND(G249*$O$3,0))</f>
      </c>
      <c r="I249" s="1">
        <f>IF(A249="","",ROUND(G249*$O$4,0))</f>
      </c>
      <c r="K249" s="1">
        <f>IF(A249="","",G249-H249-I249-J249)</f>
      </c>
    </row>
    <row r="250" spans="1:11" x14ac:dyDescent="0.25">
      <c r="G250" s="1">
        <f>IF(A250="","",C250*D250+E250*F250)</f>
      </c>
      <c r="H250" s="1">
        <f>IF(A250="","",ROUND(G250*$O$3,0))</f>
      </c>
      <c r="I250" s="1">
        <f>IF(A250="","",ROUND(G250*$O$4,0))</f>
      </c>
      <c r="K250" s="1">
        <f>IF(A250="","",G250-H250-I250-J250)</f>
      </c>
    </row>
    <row r="251" spans="1:11" x14ac:dyDescent="0.25">
      <c r="G251" s="1">
        <f>IF(A251="","",C251*D251+E251*F251)</f>
      </c>
      <c r="H251" s="1">
        <f>IF(A251="","",ROUND(G251*$O$3,0))</f>
      </c>
      <c r="I251" s="1">
        <f>IF(A251="","",ROUND(G251*$O$4,0))</f>
      </c>
      <c r="K251" s="1">
        <f>IF(A251="","",G251-H251-I251-J251)</f>
      </c>
    </row>
    <row r="252" spans="1:11" x14ac:dyDescent="0.25">
      <c r="G252" s="1">
        <f>IF(A252="","",C252*D252+E252*F252)</f>
      </c>
      <c r="H252" s="1">
        <f>IF(A252="","",ROUND(G252*$O$3,0))</f>
      </c>
      <c r="I252" s="1">
        <f>IF(A252="","",ROUND(G252*$O$4,0))</f>
      </c>
      <c r="K252" s="1">
        <f>IF(A252="","",G252-H252-I252-J252)</f>
      </c>
    </row>
    <row r="253" spans="1:11" x14ac:dyDescent="0.25">
      <c r="G253" s="1">
        <f>IF(A253="","",C253*D253+E253*F253)</f>
      </c>
      <c r="H253" s="1">
        <f>IF(A253="","",ROUND(G253*$O$3,0))</f>
      </c>
      <c r="I253" s="1">
        <f>IF(A253="","",ROUND(G253*$O$4,0))</f>
      </c>
      <c r="K253" s="1">
        <f>IF(A253="","",G253-H253-I253-J253)</f>
      </c>
    </row>
    <row r="254" spans="1:11" x14ac:dyDescent="0.25">
      <c r="G254" s="1">
        <f>IF(A254="","",C254*D254+E254*F254)</f>
      </c>
      <c r="H254" s="1">
        <f>IF(A254="","",ROUND(G254*$O$3,0))</f>
      </c>
      <c r="I254" s="1">
        <f>IF(A254="","",ROUND(G254*$O$4,0))</f>
      </c>
      <c r="K254" s="1">
        <f>IF(A254="","",G254-H254-I254-J254)</f>
      </c>
    </row>
    <row r="255" spans="1:11" x14ac:dyDescent="0.25">
      <c r="G255" s="1">
        <f>IF(A255="","",C255*D255+E255*F255)</f>
      </c>
      <c r="H255" s="1">
        <f>IF(A255="","",ROUND(G255*$O$3,0))</f>
      </c>
      <c r="I255" s="1">
        <f>IF(A255="","",ROUND(G255*$O$4,0))</f>
      </c>
      <c r="K255" s="1">
        <f>IF(A255="","",G255-H255-I255-J255)</f>
      </c>
    </row>
    <row r="256" spans="1:11" x14ac:dyDescent="0.25">
      <c r="G256" s="1">
        <f>IF(A256="","",C256*D256+E256*F256)</f>
      </c>
      <c r="H256" s="1">
        <f>IF(A256="","",ROUND(G256*$O$3,0))</f>
      </c>
      <c r="I256" s="1">
        <f>IF(A256="","",ROUND(G256*$O$4,0))</f>
      </c>
      <c r="K256" s="1">
        <f>IF(A256="","",G256-H256-I256-J256)</f>
      </c>
    </row>
    <row r="257" spans="1:11" x14ac:dyDescent="0.25">
      <c r="G257" s="1">
        <f>IF(A257="","",C257*D257+E257*F257)</f>
      </c>
      <c r="H257" s="1">
        <f>IF(A257="","",ROUND(G257*$O$3,0))</f>
      </c>
      <c r="I257" s="1">
        <f>IF(A257="","",ROUND(G257*$O$4,0))</f>
      </c>
      <c r="K257" s="1">
        <f>IF(A257="","",G257-H257-I257-J257)</f>
      </c>
    </row>
    <row r="258" spans="1:11" x14ac:dyDescent="0.25">
      <c r="G258" s="1">
        <f>IF(A258="","",C258*D258+E258*F258)</f>
      </c>
      <c r="H258" s="1">
        <f>IF(A258="","",ROUND(G258*$O$3,0))</f>
      </c>
      <c r="I258" s="1">
        <f>IF(A258="","",ROUND(G258*$O$4,0))</f>
      </c>
      <c r="K258" s="1">
        <f>IF(A258="","",G258-H258-I258-J258)</f>
      </c>
    </row>
    <row r="259" spans="1:11" x14ac:dyDescent="0.25">
      <c r="G259" s="1">
        <f>IF(A259="","",C259*D259+E259*F259)</f>
      </c>
      <c r="H259" s="1">
        <f>IF(A259="","",ROUND(G259*$O$3,0))</f>
      </c>
      <c r="I259" s="1">
        <f>IF(A259="","",ROUND(G259*$O$4,0))</f>
      </c>
      <c r="K259" s="1">
        <f>IF(A259="","",G259-H259-I259-J259)</f>
      </c>
    </row>
    <row r="260" spans="1:11" x14ac:dyDescent="0.25">
      <c r="G260" s="1">
        <f>IF(A260="","",C260*D260+E260*F260)</f>
      </c>
      <c r="H260" s="1">
        <f>IF(A260="","",ROUND(G260*$O$3,0))</f>
      </c>
      <c r="I260" s="1">
        <f>IF(A260="","",ROUND(G260*$O$4,0))</f>
      </c>
      <c r="K260" s="1">
        <f>IF(A260="","",G260-H260-I260-J260)</f>
      </c>
    </row>
    <row r="261" spans="1:11" x14ac:dyDescent="0.25">
      <c r="G261" s="1">
        <f>IF(A261="","",C261*D261+E261*F261)</f>
      </c>
      <c r="H261" s="1">
        <f>IF(A261="","",ROUND(G261*$O$3,0))</f>
      </c>
      <c r="I261" s="1">
        <f>IF(A261="","",ROUND(G261*$O$4,0))</f>
      </c>
      <c r="K261" s="1">
        <f>IF(A261="","",G261-H261-I261-J261)</f>
      </c>
    </row>
    <row r="262" spans="1:11" x14ac:dyDescent="0.25">
      <c r="G262" s="1">
        <f>IF(A262="","",C262*D262+E262*F262)</f>
      </c>
      <c r="H262" s="1">
        <f>IF(A262="","",ROUND(G262*$O$3,0))</f>
      </c>
      <c r="I262" s="1">
        <f>IF(A262="","",ROUND(G262*$O$4,0))</f>
      </c>
      <c r="K262" s="1">
        <f>IF(A262="","",G262-H262-I262-J262)</f>
      </c>
    </row>
    <row r="263" spans="1:11" x14ac:dyDescent="0.25">
      <c r="G263" s="1">
        <f>IF(A263="","",C263*D263+E263*F263)</f>
      </c>
      <c r="H263" s="1">
        <f>IF(A263="","",ROUND(G263*$O$3,0))</f>
      </c>
      <c r="I263" s="1">
        <f>IF(A263="","",ROUND(G263*$O$4,0))</f>
      </c>
      <c r="K263" s="1">
        <f>IF(A263="","",G263-H263-I263-J263)</f>
      </c>
    </row>
    <row r="264" spans="1:11" x14ac:dyDescent="0.25">
      <c r="G264" s="1">
        <f>IF(A264="","",C264*D264+E264*F264)</f>
      </c>
      <c r="H264" s="1">
        <f>IF(A264="","",ROUND(G264*$O$3,0))</f>
      </c>
      <c r="I264" s="1">
        <f>IF(A264="","",ROUND(G264*$O$4,0))</f>
      </c>
      <c r="K264" s="1">
        <f>IF(A264="","",G264-H264-I264-J264)</f>
      </c>
    </row>
    <row r="265" spans="1:11" x14ac:dyDescent="0.25">
      <c r="G265" s="1">
        <f>IF(A265="","",C265*D265+E265*F265)</f>
      </c>
      <c r="H265" s="1">
        <f>IF(A265="","",ROUND(G265*$O$3,0))</f>
      </c>
      <c r="I265" s="1">
        <f>IF(A265="","",ROUND(G265*$O$4,0))</f>
      </c>
      <c r="K265" s="1">
        <f>IF(A265="","",G265-H265-I265-J265)</f>
      </c>
    </row>
    <row r="266" spans="1:11" x14ac:dyDescent="0.25">
      <c r="G266" s="1">
        <f>IF(A266="","",C266*D266+E266*F266)</f>
      </c>
      <c r="H266" s="1">
        <f>IF(A266="","",ROUND(G266*$O$3,0))</f>
      </c>
      <c r="I266" s="1">
        <f>IF(A266="","",ROUND(G266*$O$4,0))</f>
      </c>
      <c r="K266" s="1">
        <f>IF(A266="","",G266-H266-I266-J266)</f>
      </c>
    </row>
    <row r="267" spans="1:11" x14ac:dyDescent="0.25">
      <c r="G267" s="1">
        <f>IF(A267="","",C267*D267+E267*F267)</f>
      </c>
      <c r="H267" s="1">
        <f>IF(A267="","",ROUND(G267*$O$3,0))</f>
      </c>
      <c r="I267" s="1">
        <f>IF(A267="","",ROUND(G267*$O$4,0))</f>
      </c>
      <c r="K267" s="1">
        <f>IF(A267="","",G267-H267-I267-J267)</f>
      </c>
    </row>
    <row r="268" spans="1:11" x14ac:dyDescent="0.25">
      <c r="G268" s="1">
        <f>IF(A268="","",C268*D268+E268*F268)</f>
      </c>
      <c r="H268" s="1">
        <f>IF(A268="","",ROUND(G268*$O$3,0))</f>
      </c>
      <c r="I268" s="1">
        <f>IF(A268="","",ROUND(G268*$O$4,0))</f>
      </c>
      <c r="K268" s="1">
        <f>IF(A268="","",G268-H268-I268-J268)</f>
      </c>
    </row>
    <row r="269" spans="1:11" x14ac:dyDescent="0.25">
      <c r="G269" s="1">
        <f>IF(A269="","",C269*D269+E269*F269)</f>
      </c>
      <c r="H269" s="1">
        <f>IF(A269="","",ROUND(G269*$O$3,0))</f>
      </c>
      <c r="I269" s="1">
        <f>IF(A269="","",ROUND(G269*$O$4,0))</f>
      </c>
      <c r="K269" s="1">
        <f>IF(A269="","",G269-H269-I269-J269)</f>
      </c>
    </row>
    <row r="270" spans="1:11" x14ac:dyDescent="0.25">
      <c r="G270" s="1">
        <f>IF(A270="","",C270*D270+E270*F270)</f>
      </c>
      <c r="H270" s="1">
        <f>IF(A270="","",ROUND(G270*$O$3,0))</f>
      </c>
      <c r="I270" s="1">
        <f>IF(A270="","",ROUND(G270*$O$4,0))</f>
      </c>
      <c r="K270" s="1">
        <f>IF(A270="","",G270-H270-I270-J270)</f>
      </c>
    </row>
    <row r="271" spans="1:11" x14ac:dyDescent="0.25">
      <c r="G271" s="1">
        <f>IF(A271="","",C271*D271+E271*F271)</f>
      </c>
      <c r="H271" s="1">
        <f>IF(A271="","",ROUND(G271*$O$3,0))</f>
      </c>
      <c r="I271" s="1">
        <f>IF(A271="","",ROUND(G271*$O$4,0))</f>
      </c>
      <c r="K271" s="1">
        <f>IF(A271="","",G271-H271-I271-J271)</f>
      </c>
    </row>
    <row r="272" spans="1:11" x14ac:dyDescent="0.25">
      <c r="G272" s="1">
        <f>IF(A272="","",C272*D272+E272*F272)</f>
      </c>
      <c r="H272" s="1">
        <f>IF(A272="","",ROUND(G272*$O$3,0))</f>
      </c>
      <c r="I272" s="1">
        <f>IF(A272="","",ROUND(G272*$O$4,0))</f>
      </c>
      <c r="K272" s="1">
        <f>IF(A272="","",G272-H272-I272-J272)</f>
      </c>
    </row>
    <row r="273" spans="1:11" x14ac:dyDescent="0.25">
      <c r="G273" s="1">
        <f>IF(A273="","",C273*D273+E273*F273)</f>
      </c>
      <c r="H273" s="1">
        <f>IF(A273="","",ROUND(G273*$O$3,0))</f>
      </c>
      <c r="I273" s="1">
        <f>IF(A273="","",ROUND(G273*$O$4,0))</f>
      </c>
      <c r="K273" s="1">
        <f>IF(A273="","",G273-H273-I273-J273)</f>
      </c>
    </row>
    <row r="274" spans="1:11" x14ac:dyDescent="0.25">
      <c r="G274" s="1">
        <f>IF(A274="","",C274*D274+E274*F274)</f>
      </c>
      <c r="H274" s="1">
        <f>IF(A274="","",ROUND(G274*$O$3,0))</f>
      </c>
      <c r="I274" s="1">
        <f>IF(A274="","",ROUND(G274*$O$4,0))</f>
      </c>
      <c r="K274" s="1">
        <f>IF(A274="","",G274-H274-I274-J274)</f>
      </c>
    </row>
    <row r="275" spans="1:11" x14ac:dyDescent="0.25">
      <c r="G275" s="1">
        <f>IF(A275="","",C275*D275+E275*F275)</f>
      </c>
      <c r="H275" s="1">
        <f>IF(A275="","",ROUND(G275*$O$3,0))</f>
      </c>
      <c r="I275" s="1">
        <f>IF(A275="","",ROUND(G275*$O$4,0))</f>
      </c>
      <c r="K275" s="1">
        <f>IF(A275="","",G275-H275-I275-J275)</f>
      </c>
    </row>
    <row r="276" spans="1:11" x14ac:dyDescent="0.25">
      <c r="G276" s="1">
        <f>IF(A276="","",C276*D276+E276*F276)</f>
      </c>
      <c r="H276" s="1">
        <f>IF(A276="","",ROUND(G276*$O$3,0))</f>
      </c>
      <c r="I276" s="1">
        <f>IF(A276="","",ROUND(G276*$O$4,0))</f>
      </c>
      <c r="K276" s="1">
        <f>IF(A276="","",G276-H276-I276-J276)</f>
      </c>
    </row>
    <row r="277" spans="1:11" x14ac:dyDescent="0.25">
      <c r="G277" s="1">
        <f>IF(A277="","",C277*D277+E277*F277)</f>
      </c>
      <c r="H277" s="1">
        <f>IF(A277="","",ROUND(G277*$O$3,0))</f>
      </c>
      <c r="I277" s="1">
        <f>IF(A277="","",ROUND(G277*$O$4,0))</f>
      </c>
      <c r="K277" s="1">
        <f>IF(A277="","",G277-H277-I277-J277)</f>
      </c>
    </row>
    <row r="278" spans="1:11" x14ac:dyDescent="0.25">
      <c r="G278" s="1">
        <f>IF(A278="","",C278*D278+E278*F278)</f>
      </c>
      <c r="H278" s="1">
        <f>IF(A278="","",ROUND(G278*$O$3,0))</f>
      </c>
      <c r="I278" s="1">
        <f>IF(A278="","",ROUND(G278*$O$4,0))</f>
      </c>
      <c r="K278" s="1">
        <f>IF(A278="","",G278-H278-I278-J278)</f>
      </c>
    </row>
    <row r="279" spans="1:11" x14ac:dyDescent="0.25">
      <c r="G279" s="1">
        <f>IF(A279="","",C279*D279+E279*F279)</f>
      </c>
      <c r="H279" s="1">
        <f>IF(A279="","",ROUND(G279*$O$3,0))</f>
      </c>
      <c r="I279" s="1">
        <f>IF(A279="","",ROUND(G279*$O$4,0))</f>
      </c>
      <c r="K279" s="1">
        <f>IF(A279="","",G279-H279-I279-J279)</f>
      </c>
    </row>
    <row r="280" spans="1:11" x14ac:dyDescent="0.25">
      <c r="G280" s="1">
        <f>IF(A280="","",C280*D280+E280*F280)</f>
      </c>
      <c r="H280" s="1">
        <f>IF(A280="","",ROUND(G280*$O$3,0))</f>
      </c>
      <c r="I280" s="1">
        <f>IF(A280="","",ROUND(G280*$O$4,0))</f>
      </c>
      <c r="K280" s="1">
        <f>IF(A280="","",G280-H280-I280-J280)</f>
      </c>
    </row>
    <row r="281" spans="1:11" x14ac:dyDescent="0.25">
      <c r="G281" s="1">
        <f>IF(A281="","",C281*D281+E281*F281)</f>
      </c>
      <c r="H281" s="1">
        <f>IF(A281="","",ROUND(G281*$O$3,0))</f>
      </c>
      <c r="I281" s="1">
        <f>IF(A281="","",ROUND(G281*$O$4,0))</f>
      </c>
      <c r="K281" s="1">
        <f>IF(A281="","",G281-H281-I281-J281)</f>
      </c>
    </row>
    <row r="282" spans="1:11" x14ac:dyDescent="0.25">
      <c r="G282" s="1">
        <f>IF(A282="","",C282*D282+E282*F282)</f>
      </c>
      <c r="H282" s="1">
        <f>IF(A282="","",ROUND(G282*$O$3,0))</f>
      </c>
      <c r="I282" s="1">
        <f>IF(A282="","",ROUND(G282*$O$4,0))</f>
      </c>
      <c r="K282" s="1">
        <f>IF(A282="","",G282-H282-I282-J282)</f>
      </c>
    </row>
    <row r="283" spans="1:11" x14ac:dyDescent="0.25">
      <c r="G283" s="1">
        <f>IF(A283="","",C283*D283+E283*F283)</f>
      </c>
      <c r="H283" s="1">
        <f>IF(A283="","",ROUND(G283*$O$3,0))</f>
      </c>
      <c r="I283" s="1">
        <f>IF(A283="","",ROUND(G283*$O$4,0))</f>
      </c>
      <c r="K283" s="1">
        <f>IF(A283="","",G283-H283-I283-J283)</f>
      </c>
    </row>
    <row r="284" spans="1:11" x14ac:dyDescent="0.25">
      <c r="G284" s="1">
        <f>IF(A284="","",C284*D284+E284*F284)</f>
      </c>
      <c r="H284" s="1">
        <f>IF(A284="","",ROUND(G284*$O$3,0))</f>
      </c>
      <c r="I284" s="1">
        <f>IF(A284="","",ROUND(G284*$O$4,0))</f>
      </c>
      <c r="K284" s="1">
        <f>IF(A284="","",G284-H284-I284-J284)</f>
      </c>
    </row>
    <row r="285" spans="1:11" x14ac:dyDescent="0.25">
      <c r="G285" s="1">
        <f>IF(A285="","",C285*D285+E285*F285)</f>
      </c>
      <c r="H285" s="1">
        <f>IF(A285="","",ROUND(G285*$O$3,0))</f>
      </c>
      <c r="I285" s="1">
        <f>IF(A285="","",ROUND(G285*$O$4,0))</f>
      </c>
      <c r="K285" s="1">
        <f>IF(A285="","",G285-H285-I285-J285)</f>
      </c>
    </row>
    <row r="286" spans="1:11" x14ac:dyDescent="0.25">
      <c r="G286" s="1">
        <f>IF(A286="","",C286*D286+E286*F286)</f>
      </c>
      <c r="H286" s="1">
        <f>IF(A286="","",ROUND(G286*$O$3,0))</f>
      </c>
      <c r="I286" s="1">
        <f>IF(A286="","",ROUND(G286*$O$4,0))</f>
      </c>
      <c r="K286" s="1">
        <f>IF(A286="","",G286-H286-I286-J286)</f>
      </c>
    </row>
    <row r="287" spans="1:11" x14ac:dyDescent="0.25">
      <c r="G287" s="1">
        <f>IF(A287="","",C287*D287+E287*F287)</f>
      </c>
      <c r="H287" s="1">
        <f>IF(A287="","",ROUND(G287*$O$3,0))</f>
      </c>
      <c r="I287" s="1">
        <f>IF(A287="","",ROUND(G287*$O$4,0))</f>
      </c>
      <c r="K287" s="1">
        <f>IF(A287="","",G287-H287-I287-J287)</f>
      </c>
    </row>
    <row r="288" spans="1:11" x14ac:dyDescent="0.25">
      <c r="G288" s="1">
        <f>IF(A288="","",C288*D288+E288*F288)</f>
      </c>
      <c r="H288" s="1">
        <f>IF(A288="","",ROUND(G288*$O$3,0))</f>
      </c>
      <c r="I288" s="1">
        <f>IF(A288="","",ROUND(G288*$O$4,0))</f>
      </c>
      <c r="K288" s="1">
        <f>IF(A288="","",G288-H288-I288-J288)</f>
      </c>
    </row>
    <row r="289" spans="1:11" x14ac:dyDescent="0.25">
      <c r="G289" s="1">
        <f>IF(A289="","",C289*D289+E289*F289)</f>
      </c>
      <c r="H289" s="1">
        <f>IF(A289="","",ROUND(G289*$O$3,0))</f>
      </c>
      <c r="I289" s="1">
        <f>IF(A289="","",ROUND(G289*$O$4,0))</f>
      </c>
      <c r="K289" s="1">
        <f>IF(A289="","",G289-H289-I289-J289)</f>
      </c>
    </row>
    <row r="290" spans="1:11" x14ac:dyDescent="0.25">
      <c r="G290" s="1">
        <f>IF(A290="","",C290*D290+E290*F290)</f>
      </c>
      <c r="H290" s="1">
        <f>IF(A290="","",ROUND(G290*$O$3,0))</f>
      </c>
      <c r="I290" s="1">
        <f>IF(A290="","",ROUND(G290*$O$4,0))</f>
      </c>
      <c r="K290" s="1">
        <f>IF(A290="","",G290-H290-I290-J290)</f>
      </c>
    </row>
    <row r="291" spans="1:11" x14ac:dyDescent="0.25">
      <c r="G291" s="1">
        <f>IF(A291="","",C291*D291+E291*F291)</f>
      </c>
      <c r="H291" s="1">
        <f>IF(A291="","",ROUND(G291*$O$3,0))</f>
      </c>
      <c r="I291" s="1">
        <f>IF(A291="","",ROUND(G291*$O$4,0))</f>
      </c>
      <c r="K291" s="1">
        <f>IF(A291="","",G291-H291-I291-J291)</f>
      </c>
    </row>
    <row r="292" spans="1:11" x14ac:dyDescent="0.25">
      <c r="G292" s="1">
        <f>IF(A292="","",C292*D292+E292*F292)</f>
      </c>
      <c r="H292" s="1">
        <f>IF(A292="","",ROUND(G292*$O$3,0))</f>
      </c>
      <c r="I292" s="1">
        <f>IF(A292="","",ROUND(G292*$O$4,0))</f>
      </c>
      <c r="K292" s="1">
        <f>IF(A292="","",G292-H292-I292-J292)</f>
      </c>
    </row>
    <row r="293" spans="1:11" x14ac:dyDescent="0.25">
      <c r="G293" s="1">
        <f>IF(A293="","",C293*D293+E293*F293)</f>
      </c>
      <c r="H293" s="1">
        <f>IF(A293="","",ROUND(G293*$O$3,0))</f>
      </c>
      <c r="I293" s="1">
        <f>IF(A293="","",ROUND(G293*$O$4,0))</f>
      </c>
      <c r="K293" s="1">
        <f>IF(A293="","",G293-H293-I293-J293)</f>
      </c>
    </row>
    <row r="294" spans="1:11" x14ac:dyDescent="0.25">
      <c r="G294" s="1">
        <f>IF(A294="","",C294*D294+E294*F294)</f>
      </c>
      <c r="H294" s="1">
        <f>IF(A294="","",ROUND(G294*$O$3,0))</f>
      </c>
      <c r="I294" s="1">
        <f>IF(A294="","",ROUND(G294*$O$4,0))</f>
      </c>
      <c r="K294" s="1">
        <f>IF(A294="","",G294-H294-I294-J294)</f>
      </c>
    </row>
    <row r="295" spans="1:11" x14ac:dyDescent="0.25">
      <c r="G295" s="1">
        <f>IF(A295="","",C295*D295+E295*F295)</f>
      </c>
      <c r="H295" s="1">
        <f>IF(A295="","",ROUND(G295*$O$3,0))</f>
      </c>
      <c r="I295" s="1">
        <f>IF(A295="","",ROUND(G295*$O$4,0))</f>
      </c>
      <c r="K295" s="1">
        <f>IF(A295="","",G295-H295-I295-J295)</f>
      </c>
    </row>
    <row r="296" spans="1:11" x14ac:dyDescent="0.25">
      <c r="G296" s="1">
        <f>IF(A296="","",C296*D296+E296*F296)</f>
      </c>
      <c r="H296" s="1">
        <f>IF(A296="","",ROUND(G296*$O$3,0))</f>
      </c>
      <c r="I296" s="1">
        <f>IF(A296="","",ROUND(G296*$O$4,0))</f>
      </c>
      <c r="K296" s="1">
        <f>IF(A296="","",G296-H296-I296-J296)</f>
      </c>
    </row>
    <row r="297" spans="1:11" x14ac:dyDescent="0.25">
      <c r="G297" s="1">
        <f>IF(A297="","",C297*D297+E297*F297)</f>
      </c>
      <c r="H297" s="1">
        <f>IF(A297="","",ROUND(G297*$O$3,0))</f>
      </c>
      <c r="I297" s="1">
        <f>IF(A297="","",ROUND(G297*$O$4,0))</f>
      </c>
      <c r="K297" s="1">
        <f>IF(A297="","",G297-H297-I297-J297)</f>
      </c>
    </row>
    <row r="298" spans="1:11" x14ac:dyDescent="0.25">
      <c r="G298" s="1">
        <f>IF(A298="","",C298*D298+E298*F298)</f>
      </c>
      <c r="H298" s="1">
        <f>IF(A298="","",ROUND(G298*$O$3,0))</f>
      </c>
      <c r="I298" s="1">
        <f>IF(A298="","",ROUND(G298*$O$4,0))</f>
      </c>
      <c r="K298" s="1">
        <f>IF(A298="","",G298-H298-I298-J298)</f>
      </c>
    </row>
    <row r="299" spans="1:11" x14ac:dyDescent="0.25">
      <c r="G299" s="1">
        <f>IF(A299="","",C299*D299+E299*F299)</f>
      </c>
      <c r="H299" s="1">
        <f>IF(A299="","",ROUND(G299*$O$3,0))</f>
      </c>
      <c r="I299" s="1">
        <f>IF(A299="","",ROUND(G299*$O$4,0))</f>
      </c>
      <c r="K299" s="1">
        <f>IF(A299="","",G299-H299-I299-J299)</f>
      </c>
    </row>
    <row r="300" spans="1:11" x14ac:dyDescent="0.25">
      <c r="G300" s="1">
        <f>IF(A300="","",C300*D300+E300*F300)</f>
      </c>
      <c r="H300" s="1">
        <f>IF(A300="","",ROUND(G300*$O$3,0))</f>
      </c>
      <c r="I300" s="1">
        <f>IF(A300="","",ROUND(G300*$O$4,0))</f>
      </c>
      <c r="K300" s="1">
        <f>IF(A300="","",G300-H300-I300-J300)</f>
      </c>
    </row>
    <row r="301" spans="1:11" x14ac:dyDescent="0.25">
      <c r="G301" s="1">
        <f>IF(A301="","",C301*D301+E301*F301)</f>
      </c>
      <c r="H301" s="1">
        <f>IF(A301="","",ROUND(G301*$O$3,0))</f>
      </c>
      <c r="I301" s="1">
        <f>IF(A301="","",ROUND(G301*$O$4,0))</f>
      </c>
      <c r="K301" s="1">
        <f>IF(A301="","",G301-H301-I301-J301)</f>
      </c>
    </row>
    <row r="302" spans="1:11" x14ac:dyDescent="0.25">
      <c r="G302" s="1">
        <f>IF(A302="","",C302*D302+E302*F302)</f>
      </c>
      <c r="H302" s="1">
        <f>IF(A302="","",ROUND(G302*$O$3,0))</f>
      </c>
      <c r="I302" s="1">
        <f>IF(A302="","",ROUND(G302*$O$4,0))</f>
      </c>
      <c r="K302" s="1">
        <f>IF(A302="","",G302-H302-I302-J302)</f>
      </c>
    </row>
  </sheetData>
  <mergeCells count="2">
    <mergeCell ref="A1:K1"/>
    <mergeCell ref="N6:O10"/>
  </mergeCells>
  <dataValidations count="2">
    <dataValidation type="list" allowBlank="1" sqref="A10:A302">
      <formula1>'طرف‌حساب‌ها'!$A$3:$A$302</formula1>
    </dataValidation>
    <dataValidation type="list" allowBlank="1" sqref="A3:A302">
      <formula1>'طرف‌حساب‌ها'!$A$3:$A$302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3845"/>
  </sheetPr>
  <dimension ref="A1:B27"/>
  <sheetViews>
    <sheetView workbookViewId="0" rightToLeft="1"/>
  </sheetViews>
  <sheetFormatPr defaultRowHeight="15" outlineLevelRow="0" outlineLevelCol="0" x14ac:dyDescent="55"/>
  <cols>
    <col min="1" max="1" width="34" customWidth="1"/>
    <col min="2" max="2" width="22" customWidth="1"/>
  </cols>
  <sheetData>
    <row r="1" ht="64" customHeight="1" spans="1:1" x14ac:dyDescent="0.25">
      <c r="A1" s="11" t="s">
        <v>79</v>
      </c>
    </row>
    <row r="2" spans="1:2" x14ac:dyDescent="0.25">
      <c r="A2" t="s">
        <v>80</v>
      </c>
      <c r="B2" t="s">
        <v>81</v>
      </c>
    </row>
    <row r="4" spans="1:2" x14ac:dyDescent="0.25">
      <c r="A4" t="s">
        <v>82</v>
      </c>
      <c r="B4" s="1">
        <f>SUM('دفتر پرداخت و دریافت'!F:F)</f>
      </c>
    </row>
    <row r="5" spans="1:2" x14ac:dyDescent="0.25">
      <c r="A5" t="s">
        <v>83</v>
      </c>
      <c r="B5" s="1">
        <f>SUM('دفتر پرداخت و دریافت'!G:G)</f>
      </c>
    </row>
    <row r="6" spans="1:2" x14ac:dyDescent="0.25">
      <c r="A6" t="s">
        <v>84</v>
      </c>
      <c r="B6" s="1">
        <f>B4-B5</f>
      </c>
    </row>
    <row r="7" spans="1:1" x14ac:dyDescent="0.25">
      <c r="A7" t="s">
        <v>85</v>
      </c>
    </row>
    <row r="8" spans="1:1" x14ac:dyDescent="0.25">
      <c r="A8" s="5" t="s">
        <v>86</v>
      </c>
    </row>
    <row r="9" spans="1:2" x14ac:dyDescent="0.25">
      <c r="A9" t="s">
        <v>15</v>
      </c>
      <c r="B9" s="1">
        <f>SUMIF('دفتر پرداخت و دریافت'!E:E,"مصالح",'دفتر پرداخت و دریافت'!G:G)</f>
      </c>
    </row>
    <row r="10" spans="1:2" x14ac:dyDescent="0.25">
      <c r="A10" t="s">
        <v>19</v>
      </c>
      <c r="B10" s="1">
        <f>SUMIF('دفتر پرداخت و دریافت'!E:E,"دستمزد",'دفتر پرداخت و دریافت'!G:G)</f>
      </c>
    </row>
    <row r="11" spans="1:2" x14ac:dyDescent="0.25">
      <c r="A11" t="s">
        <v>22</v>
      </c>
      <c r="B11" s="1">
        <f>SUMIF('دفتر پرداخت و دریافت'!E:E,"پیمانکاری",'دفتر پرداخت و دریافت'!G:G)</f>
      </c>
    </row>
    <row r="12" spans="1:2" x14ac:dyDescent="0.25">
      <c r="A12" t="s">
        <v>24</v>
      </c>
      <c r="B12" s="1">
        <f>SUMIF('دفتر پرداخت و دریافت'!E:E,"جاری کارگاه",'دفتر پرداخت و دریافت'!G:G)</f>
      </c>
    </row>
    <row r="13" spans="1:2" x14ac:dyDescent="0.25">
      <c r="A13" t="s">
        <v>26</v>
      </c>
      <c r="B13" s="1">
        <f>SUMIF('دفتر پرداخت و دریافت'!E:E,"زمین و مجوز",'دفتر پرداخت و دریافت'!G:G)</f>
      </c>
    </row>
    <row r="14" spans="1:2" x14ac:dyDescent="0.25">
      <c r="A14" t="s">
        <v>28</v>
      </c>
      <c r="B14" s="1">
        <f>SUMIF('دفتر پرداخت و دریافت'!E:E,"غیرمستقیم",'دفتر پرداخت و دریافت'!G:G)</f>
      </c>
    </row>
    <row r="15" spans="1:2" x14ac:dyDescent="0.25">
      <c r="A15" t="s">
        <v>29</v>
      </c>
      <c r="B15" s="1">
        <f>SUMIF('دفتر پرداخت و دریافت'!E:E,"سایر",'دفتر پرداخت و دریافت'!G:G)</f>
      </c>
    </row>
    <row r="16" spans="1:1" x14ac:dyDescent="0.25">
      <c r="A16" t="s">
        <v>85</v>
      </c>
    </row>
    <row r="17" spans="1:2" x14ac:dyDescent="0.25">
      <c r="A17" t="s">
        <v>87</v>
      </c>
      <c r="B17" s="1">
        <f>SUMIFS('چک‌ها'!E:E,'چک‌ها'!B:B,"پرداختی",'چک‌ها'!H:H,"در جریان")</f>
      </c>
    </row>
    <row r="18" spans="1:2" x14ac:dyDescent="0.25">
      <c r="A18" t="s">
        <v>88</v>
      </c>
      <c r="B18" s="1">
        <f>SUMIFS('چک‌ها'!E:E,'چک‌ها'!B:B,"دریافتی",'چک‌ها'!H:H,"در جریان")</f>
      </c>
    </row>
    <row r="19" spans="1:2" x14ac:dyDescent="0.25">
      <c r="A19" t="s">
        <v>89</v>
      </c>
      <c r="B19" s="1">
        <f>SUM('صورت‌وضعیت‌ها'!I:I)</f>
      </c>
    </row>
    <row r="20" spans="1:2" x14ac:dyDescent="0.25">
      <c r="A20" t="s">
        <v>90</v>
      </c>
      <c r="B20" s="1">
        <f>SUM('کارگران و دستمزد'!G:G)</f>
      </c>
    </row>
    <row r="21" spans="1:2" x14ac:dyDescent="0.25">
      <c r="A21" t="s">
        <v>91</v>
      </c>
      <c r="B21" s="1">
        <f>SUM('کارگران و دستمزد'!K:K)</f>
      </c>
    </row>
    <row r="27" spans="1:1" x14ac:dyDescent="0.25">
      <c r="A27" s="12" t="s">
        <v>92</v>
      </c>
    </row>
  </sheetData>
  <hyperlinks>
    <hyperlink ref="A27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طرف‌حساب‌ها</vt:lpstr>
      <vt:lpstr>لیست‌ها</vt:lpstr>
      <vt:lpstr>دفتر پرداخت و دریافت</vt:lpstr>
      <vt:lpstr>صورت‌وضعیت‌ها</vt:lpstr>
      <vt:lpstr>چک‌ها</vt:lpstr>
      <vt:lpstr>کارگران و دستمزد</vt:lpstr>
      <vt:lpstr>خلاصهٔ پروژه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اپتا — apta-acc.ir</dc:creator>
  <dc:title>فایل اکسل حسابداری پیمانکاری</dc:title>
  <dc:subject/>
  <dc:description/>
  <cp:keywords/>
  <cp:category/>
  <cp:lastModifiedBy>Unknown</cp:lastModifiedBy>
  <dcterms:created xsi:type="dcterms:W3CDTF">2026-10-07T18:44:21Z</dcterms:created>
  <dcterms:modified xsi:type="dcterms:W3CDTF">2026-10-07T18:44:21Z</dcterms:modified>
</cp:coreProperties>
</file>